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amillaH\Dropbox\Real Business\Members Resources\Ready for upload to website\Excel documents\Uploaded\"/>
    </mc:Choice>
  </mc:AlternateContent>
  <bookViews>
    <workbookView xWindow="0" yWindow="0" windowWidth="23820" windowHeight="9975"/>
  </bookViews>
  <sheets>
    <sheet name="April" sheetId="12" r:id="rId1"/>
    <sheet name="May" sheetId="11" r:id="rId2"/>
    <sheet name="June" sheetId="10" r:id="rId3"/>
    <sheet name="July" sheetId="9" r:id="rId4"/>
    <sheet name="August" sheetId="8" r:id="rId5"/>
    <sheet name="September" sheetId="7" r:id="rId6"/>
    <sheet name="October" sheetId="6" r:id="rId7"/>
    <sheet name="November" sheetId="5" r:id="rId8"/>
    <sheet name="December" sheetId="1" r:id="rId9"/>
    <sheet name="Quarterly" sheetId="3" r:id="rId10"/>
  </sheets>
  <externalReferences>
    <externalReference r:id="rId11"/>
  </externalReferences>
  <calcPr calcId="152511"/>
</workbook>
</file>

<file path=xl/calcChain.xml><?xml version="1.0" encoding="utf-8"?>
<calcChain xmlns="http://schemas.openxmlformats.org/spreadsheetml/2006/main">
  <c r="G40" i="6" l="1"/>
  <c r="G41" i="5" s="1"/>
  <c r="G39" i="6"/>
  <c r="G38" i="6"/>
  <c r="G39" i="5" s="1"/>
  <c r="G37" i="6"/>
  <c r="G36" i="6"/>
  <c r="G66" i="6" s="1"/>
  <c r="G32" i="6"/>
  <c r="G31" i="6"/>
  <c r="G64" i="6" s="1"/>
  <c r="G30" i="6"/>
  <c r="G29" i="6"/>
  <c r="G62" i="6" s="1"/>
  <c r="G28" i="6"/>
  <c r="G24" i="6"/>
  <c r="G60" i="6" s="1"/>
  <c r="G23" i="6"/>
  <c r="G22" i="6"/>
  <c r="G58" i="6" s="1"/>
  <c r="G21" i="6"/>
  <c r="G20" i="6"/>
  <c r="G56" i="6" s="1"/>
  <c r="G16" i="6"/>
  <c r="G15" i="6"/>
  <c r="G54" i="6" s="1"/>
  <c r="G14" i="6"/>
  <c r="G13" i="6"/>
  <c r="G52" i="6" s="1"/>
  <c r="G12" i="6"/>
  <c r="G9" i="6"/>
  <c r="G8" i="6"/>
  <c r="G49" i="6" s="1"/>
  <c r="G7" i="6"/>
  <c r="G6" i="6"/>
  <c r="G47" i="6" s="1"/>
  <c r="G5" i="6"/>
  <c r="G32" i="1"/>
  <c r="G59" i="1" s="1"/>
  <c r="G31" i="1"/>
  <c r="G30" i="1"/>
  <c r="G57" i="1" s="1"/>
  <c r="G29" i="1"/>
  <c r="G28" i="1"/>
  <c r="G24" i="1"/>
  <c r="G23" i="1"/>
  <c r="G22" i="1"/>
  <c r="G21" i="1"/>
  <c r="G20" i="1"/>
  <c r="G16" i="1"/>
  <c r="G15" i="1"/>
  <c r="G14" i="1"/>
  <c r="G13" i="1"/>
  <c r="G12" i="1"/>
  <c r="G9" i="1"/>
  <c r="G8" i="1"/>
  <c r="G7" i="1"/>
  <c r="G6" i="1"/>
  <c r="G5" i="1"/>
  <c r="F59" i="1"/>
  <c r="E59" i="1"/>
  <c r="D59" i="1"/>
  <c r="C59" i="1"/>
  <c r="B59" i="1"/>
  <c r="G58" i="1"/>
  <c r="F58" i="1"/>
  <c r="E58" i="1"/>
  <c r="D58" i="1"/>
  <c r="C58" i="1"/>
  <c r="B58" i="1"/>
  <c r="F57" i="1"/>
  <c r="D57" i="1"/>
  <c r="C57" i="1"/>
  <c r="B57" i="1"/>
  <c r="G56" i="1"/>
  <c r="F56" i="1"/>
  <c r="E56" i="1"/>
  <c r="D56" i="1"/>
  <c r="C56" i="1"/>
  <c r="B56" i="1"/>
  <c r="G55" i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F60" i="1" s="1"/>
  <c r="E39" i="1"/>
  <c r="D39" i="1"/>
  <c r="D60" i="1" s="1"/>
  <c r="D17" i="3" s="1"/>
  <c r="C39" i="1"/>
  <c r="B39" i="1"/>
  <c r="B60" i="1" s="1"/>
  <c r="B17" i="3" s="1"/>
  <c r="G40" i="9"/>
  <c r="G39" i="9"/>
  <c r="G38" i="9"/>
  <c r="G37" i="9"/>
  <c r="G36" i="9"/>
  <c r="G32" i="9"/>
  <c r="G31" i="9"/>
  <c r="G30" i="9"/>
  <c r="G29" i="9"/>
  <c r="G28" i="9"/>
  <c r="G24" i="9"/>
  <c r="G23" i="9"/>
  <c r="G22" i="9"/>
  <c r="G21" i="9"/>
  <c r="G20" i="9"/>
  <c r="G16" i="9"/>
  <c r="G15" i="9"/>
  <c r="G14" i="9"/>
  <c r="G13" i="9"/>
  <c r="G12" i="9"/>
  <c r="G9" i="9"/>
  <c r="G8" i="9"/>
  <c r="G7" i="9"/>
  <c r="G6" i="9"/>
  <c r="G5" i="9"/>
  <c r="G32" i="8"/>
  <c r="G31" i="8"/>
  <c r="G30" i="8"/>
  <c r="G29" i="8"/>
  <c r="G28" i="8"/>
  <c r="G24" i="8"/>
  <c r="G23" i="8"/>
  <c r="G22" i="8"/>
  <c r="G21" i="8"/>
  <c r="G20" i="8"/>
  <c r="G16" i="8"/>
  <c r="G15" i="8"/>
  <c r="G14" i="8"/>
  <c r="G13" i="8"/>
  <c r="G12" i="8"/>
  <c r="G9" i="8"/>
  <c r="G8" i="8"/>
  <c r="G7" i="8"/>
  <c r="G6" i="8"/>
  <c r="G5" i="8"/>
  <c r="G61" i="8"/>
  <c r="F61" i="8"/>
  <c r="E61" i="8"/>
  <c r="D61" i="8"/>
  <c r="C61" i="8"/>
  <c r="B61" i="8"/>
  <c r="G60" i="8"/>
  <c r="F60" i="8"/>
  <c r="E60" i="8"/>
  <c r="D60" i="8"/>
  <c r="C60" i="8"/>
  <c r="B60" i="8"/>
  <c r="G59" i="8"/>
  <c r="F59" i="8"/>
  <c r="E59" i="8"/>
  <c r="D59" i="8"/>
  <c r="C59" i="8"/>
  <c r="B59" i="8"/>
  <c r="G58" i="8"/>
  <c r="F58" i="8"/>
  <c r="E58" i="8"/>
  <c r="D58" i="8"/>
  <c r="C58" i="8"/>
  <c r="B58" i="8"/>
  <c r="G57" i="8"/>
  <c r="F57" i="8"/>
  <c r="E57" i="8"/>
  <c r="D57" i="8"/>
  <c r="C57" i="8"/>
  <c r="B57" i="8"/>
  <c r="G56" i="8"/>
  <c r="F56" i="8"/>
  <c r="E56" i="8"/>
  <c r="D56" i="8"/>
  <c r="C56" i="8"/>
  <c r="B56" i="8"/>
  <c r="G55" i="8"/>
  <c r="F55" i="8"/>
  <c r="E55" i="8"/>
  <c r="D55" i="8"/>
  <c r="C55" i="8"/>
  <c r="B55" i="8"/>
  <c r="G54" i="8"/>
  <c r="F54" i="8"/>
  <c r="E54" i="8"/>
  <c r="D54" i="8"/>
  <c r="C54" i="8"/>
  <c r="B54" i="8"/>
  <c r="G53" i="8"/>
  <c r="F53" i="8"/>
  <c r="E53" i="8"/>
  <c r="D53" i="8"/>
  <c r="C53" i="8"/>
  <c r="B53" i="8"/>
  <c r="G52" i="8"/>
  <c r="F52" i="8"/>
  <c r="E52" i="8"/>
  <c r="D52" i="8"/>
  <c r="C52" i="8"/>
  <c r="B52" i="8"/>
  <c r="G51" i="8"/>
  <c r="F51" i="8"/>
  <c r="E51" i="8"/>
  <c r="D51" i="8"/>
  <c r="C51" i="8"/>
  <c r="B51" i="8"/>
  <c r="G50" i="8"/>
  <c r="F50" i="8"/>
  <c r="E50" i="8"/>
  <c r="D50" i="8"/>
  <c r="C50" i="8"/>
  <c r="B50" i="8"/>
  <c r="G49" i="8"/>
  <c r="F49" i="8"/>
  <c r="E49" i="8"/>
  <c r="D49" i="8"/>
  <c r="C49" i="8"/>
  <c r="B49" i="8"/>
  <c r="G48" i="8"/>
  <c r="F48" i="8"/>
  <c r="E48" i="8"/>
  <c r="D48" i="8"/>
  <c r="C48" i="8"/>
  <c r="B48" i="8"/>
  <c r="G47" i="8"/>
  <c r="F47" i="8"/>
  <c r="E47" i="8"/>
  <c r="D47" i="8"/>
  <c r="C47" i="8"/>
  <c r="B47" i="8"/>
  <c r="G46" i="8"/>
  <c r="F46" i="8"/>
  <c r="E46" i="8"/>
  <c r="D46" i="8"/>
  <c r="C46" i="8"/>
  <c r="B46" i="8"/>
  <c r="G45" i="8"/>
  <c r="F45" i="8"/>
  <c r="E45" i="8"/>
  <c r="D45" i="8"/>
  <c r="C45" i="8"/>
  <c r="B45" i="8"/>
  <c r="G44" i="8"/>
  <c r="F44" i="8"/>
  <c r="E44" i="8"/>
  <c r="D44" i="8"/>
  <c r="C44" i="8"/>
  <c r="B44" i="8"/>
  <c r="G43" i="8"/>
  <c r="F43" i="8"/>
  <c r="E43" i="8"/>
  <c r="D43" i="8"/>
  <c r="C43" i="8"/>
  <c r="B43" i="8"/>
  <c r="G42" i="8"/>
  <c r="F42" i="8"/>
  <c r="E42" i="8"/>
  <c r="D42" i="8"/>
  <c r="C42" i="8"/>
  <c r="B42" i="8"/>
  <c r="G41" i="8"/>
  <c r="F41" i="8"/>
  <c r="E41" i="8"/>
  <c r="D41" i="8"/>
  <c r="C41" i="8"/>
  <c r="B41" i="8"/>
  <c r="G40" i="8"/>
  <c r="F40" i="8"/>
  <c r="E40" i="8"/>
  <c r="D40" i="8"/>
  <c r="C40" i="8"/>
  <c r="B40" i="8"/>
  <c r="G39" i="8"/>
  <c r="F39" i="8"/>
  <c r="F62" i="8" s="1"/>
  <c r="E39" i="8"/>
  <c r="D39" i="8"/>
  <c r="D62" i="8" s="1"/>
  <c r="D11" i="3" s="1"/>
  <c r="C39" i="8"/>
  <c r="C62" i="8" s="1"/>
  <c r="B39" i="8"/>
  <c r="B62" i="8" s="1"/>
  <c r="G32" i="7"/>
  <c r="G31" i="7"/>
  <c r="G30" i="7"/>
  <c r="G29" i="7"/>
  <c r="G28" i="7"/>
  <c r="G24" i="7"/>
  <c r="G23" i="7"/>
  <c r="G22" i="7"/>
  <c r="G21" i="7"/>
  <c r="G20" i="7"/>
  <c r="G16" i="7"/>
  <c r="G15" i="7"/>
  <c r="G14" i="7"/>
  <c r="G13" i="7"/>
  <c r="G12" i="7"/>
  <c r="G9" i="7"/>
  <c r="G8" i="7"/>
  <c r="G7" i="7"/>
  <c r="G6" i="7"/>
  <c r="G5" i="7"/>
  <c r="G32" i="5"/>
  <c r="G31" i="5"/>
  <c r="G30" i="5"/>
  <c r="G29" i="5"/>
  <c r="G28" i="5"/>
  <c r="G24" i="5"/>
  <c r="G23" i="5"/>
  <c r="G22" i="5"/>
  <c r="G21" i="5"/>
  <c r="G20" i="5"/>
  <c r="G16" i="5"/>
  <c r="G15" i="5"/>
  <c r="G14" i="5"/>
  <c r="G13" i="5"/>
  <c r="G12" i="5"/>
  <c r="G9" i="5"/>
  <c r="G8" i="5"/>
  <c r="G7" i="5"/>
  <c r="G6" i="5"/>
  <c r="G5" i="5"/>
  <c r="G32" i="10"/>
  <c r="G31" i="10"/>
  <c r="G30" i="10"/>
  <c r="G29" i="10"/>
  <c r="G28" i="10"/>
  <c r="G24" i="10"/>
  <c r="G23" i="10"/>
  <c r="G22" i="10"/>
  <c r="G21" i="10"/>
  <c r="G20" i="10"/>
  <c r="G16" i="10"/>
  <c r="G15" i="10"/>
  <c r="G14" i="10"/>
  <c r="G13" i="10"/>
  <c r="G12" i="10"/>
  <c r="G9" i="10"/>
  <c r="G8" i="10"/>
  <c r="G7" i="10"/>
  <c r="G6" i="10"/>
  <c r="G5" i="10"/>
  <c r="G32" i="12"/>
  <c r="G31" i="12"/>
  <c r="G30" i="12"/>
  <c r="G29" i="12"/>
  <c r="G28" i="12"/>
  <c r="G24" i="12"/>
  <c r="G23" i="12"/>
  <c r="G22" i="12"/>
  <c r="G21" i="12"/>
  <c r="G20" i="12"/>
  <c r="G16" i="12"/>
  <c r="G15" i="12"/>
  <c r="G14" i="12"/>
  <c r="G13" i="12"/>
  <c r="G12" i="12"/>
  <c r="G9" i="12"/>
  <c r="G8" i="12"/>
  <c r="G7" i="12"/>
  <c r="G6" i="12"/>
  <c r="G5" i="12"/>
  <c r="G16" i="11"/>
  <c r="G15" i="11"/>
  <c r="G14" i="11"/>
  <c r="G13" i="11"/>
  <c r="G12" i="11"/>
  <c r="G24" i="11"/>
  <c r="G23" i="11"/>
  <c r="G22" i="11"/>
  <c r="G21" i="11"/>
  <c r="G57" i="11" s="1"/>
  <c r="G20" i="11"/>
  <c r="G32" i="11"/>
  <c r="G31" i="11"/>
  <c r="G30" i="11"/>
  <c r="G29" i="11"/>
  <c r="G28" i="11"/>
  <c r="G40" i="11"/>
  <c r="G39" i="11"/>
  <c r="G39" i="10" s="1"/>
  <c r="G38" i="11"/>
  <c r="G37" i="11"/>
  <c r="G67" i="11" s="1"/>
  <c r="G36" i="11"/>
  <c r="G58" i="11"/>
  <c r="G60" i="11"/>
  <c r="G56" i="11"/>
  <c r="G9" i="11"/>
  <c r="G8" i="11"/>
  <c r="G7" i="11"/>
  <c r="G6" i="11"/>
  <c r="G5" i="11"/>
  <c r="C2" i="10"/>
  <c r="C2" i="9"/>
  <c r="C2" i="8"/>
  <c r="C2" i="7"/>
  <c r="C2" i="6"/>
  <c r="C2" i="5"/>
  <c r="C2" i="1"/>
  <c r="C2" i="11"/>
  <c r="C2" i="12"/>
  <c r="C46" i="6"/>
  <c r="C47" i="6"/>
  <c r="C48" i="6"/>
  <c r="C49" i="6"/>
  <c r="C50" i="6"/>
  <c r="C51" i="6"/>
  <c r="C52" i="6"/>
  <c r="C53" i="6"/>
  <c r="C68" i="6" s="1"/>
  <c r="C15" i="3" s="1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16" i="3" s="1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10" i="3" s="1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12" i="3" s="1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10" i="3" s="1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12" i="3" s="1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10" i="3" s="1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46" i="11"/>
  <c r="C69" i="11" s="1"/>
  <c r="C6" i="3" s="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F39" i="12"/>
  <c r="F40" i="12"/>
  <c r="F59" i="12" s="1"/>
  <c r="F5" i="3" s="1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46" i="11"/>
  <c r="F69" i="11" s="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46" i="11"/>
  <c r="D69" i="11" s="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46" i="11"/>
  <c r="B69" i="11" s="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G60" i="7"/>
  <c r="G12" i="3" s="1"/>
  <c r="G67" i="9"/>
  <c r="G10" i="3" s="1"/>
  <c r="E57" i="5"/>
  <c r="G57" i="5"/>
  <c r="E58" i="5"/>
  <c r="G58" i="5"/>
  <c r="E59" i="5"/>
  <c r="G59" i="5"/>
  <c r="E60" i="5"/>
  <c r="G60" i="5"/>
  <c r="E52" i="5"/>
  <c r="G52" i="5"/>
  <c r="E53" i="5"/>
  <c r="G53" i="5"/>
  <c r="E54" i="5"/>
  <c r="G54" i="5"/>
  <c r="E55" i="5"/>
  <c r="G55" i="5"/>
  <c r="E56" i="5"/>
  <c r="G56" i="5"/>
  <c r="E47" i="5"/>
  <c r="G47" i="5"/>
  <c r="E48" i="5"/>
  <c r="G48" i="5"/>
  <c r="E49" i="5"/>
  <c r="G49" i="5"/>
  <c r="E50" i="5"/>
  <c r="G50" i="5"/>
  <c r="E51" i="5"/>
  <c r="G51" i="5"/>
  <c r="E42" i="5"/>
  <c r="G42" i="5"/>
  <c r="E43" i="5"/>
  <c r="G43" i="5"/>
  <c r="E44" i="5"/>
  <c r="G44" i="5"/>
  <c r="E45" i="5"/>
  <c r="G45" i="5"/>
  <c r="E46" i="5"/>
  <c r="G46" i="5"/>
  <c r="E39" i="5"/>
  <c r="E40" i="5"/>
  <c r="G40" i="5"/>
  <c r="E41" i="5"/>
  <c r="E66" i="6"/>
  <c r="E67" i="6"/>
  <c r="G67" i="6"/>
  <c r="E61" i="6"/>
  <c r="G61" i="6"/>
  <c r="E62" i="6"/>
  <c r="E63" i="6"/>
  <c r="G63" i="6"/>
  <c r="E64" i="6"/>
  <c r="E65" i="6"/>
  <c r="G65" i="6"/>
  <c r="E56" i="6"/>
  <c r="E57" i="6"/>
  <c r="G57" i="6"/>
  <c r="E58" i="6"/>
  <c r="E59" i="6"/>
  <c r="G59" i="6"/>
  <c r="E60" i="6"/>
  <c r="E51" i="6"/>
  <c r="G51" i="6"/>
  <c r="E52" i="6"/>
  <c r="E53" i="6"/>
  <c r="G53" i="6"/>
  <c r="E54" i="6"/>
  <c r="E55" i="6"/>
  <c r="G55" i="6"/>
  <c r="E46" i="6"/>
  <c r="G46" i="6"/>
  <c r="E47" i="6"/>
  <c r="E48" i="6"/>
  <c r="G48" i="6"/>
  <c r="E49" i="6"/>
  <c r="E50" i="6"/>
  <c r="G50" i="6"/>
  <c r="E55" i="7"/>
  <c r="G55" i="7"/>
  <c r="E56" i="7"/>
  <c r="G56" i="7"/>
  <c r="E57" i="7"/>
  <c r="G57" i="7"/>
  <c r="E58" i="7"/>
  <c r="G58" i="7"/>
  <c r="E59" i="7"/>
  <c r="G59" i="7"/>
  <c r="E50" i="7"/>
  <c r="G50" i="7"/>
  <c r="E51" i="7"/>
  <c r="G51" i="7"/>
  <c r="E52" i="7"/>
  <c r="G52" i="7"/>
  <c r="E53" i="7"/>
  <c r="G53" i="7"/>
  <c r="E54" i="7"/>
  <c r="G54" i="7"/>
  <c r="E45" i="7"/>
  <c r="G45" i="7"/>
  <c r="E46" i="7"/>
  <c r="G46" i="7"/>
  <c r="E47" i="7"/>
  <c r="G47" i="7"/>
  <c r="E48" i="7"/>
  <c r="G48" i="7"/>
  <c r="E49" i="7"/>
  <c r="G49" i="7"/>
  <c r="E40" i="7"/>
  <c r="G40" i="7"/>
  <c r="E41" i="7"/>
  <c r="G41" i="7"/>
  <c r="E42" i="7"/>
  <c r="G42" i="7"/>
  <c r="E43" i="7"/>
  <c r="G43" i="7"/>
  <c r="E44" i="7"/>
  <c r="G44" i="7"/>
  <c r="E39" i="7"/>
  <c r="G39" i="7"/>
  <c r="E66" i="9"/>
  <c r="G66" i="9"/>
  <c r="E61" i="9"/>
  <c r="G61" i="9"/>
  <c r="E62" i="9"/>
  <c r="G62" i="9"/>
  <c r="E63" i="9"/>
  <c r="G63" i="9"/>
  <c r="E64" i="9"/>
  <c r="G64" i="9"/>
  <c r="E65" i="9"/>
  <c r="G65" i="9"/>
  <c r="E56" i="9"/>
  <c r="G56" i="9"/>
  <c r="E57" i="9"/>
  <c r="G57" i="9"/>
  <c r="E58" i="9"/>
  <c r="G58" i="9"/>
  <c r="E59" i="9"/>
  <c r="G59" i="9"/>
  <c r="E60" i="9"/>
  <c r="G60" i="9"/>
  <c r="E51" i="9"/>
  <c r="G51" i="9"/>
  <c r="E52" i="9"/>
  <c r="G52" i="9"/>
  <c r="E53" i="9"/>
  <c r="G53" i="9"/>
  <c r="E54" i="9"/>
  <c r="G54" i="9"/>
  <c r="E55" i="9"/>
  <c r="G55" i="9"/>
  <c r="E46" i="9"/>
  <c r="G46" i="9"/>
  <c r="E47" i="9"/>
  <c r="G47" i="9"/>
  <c r="E48" i="9"/>
  <c r="G48" i="9"/>
  <c r="E49" i="9"/>
  <c r="G49" i="9"/>
  <c r="E50" i="9"/>
  <c r="G50" i="9"/>
  <c r="E56" i="10"/>
  <c r="G56" i="10"/>
  <c r="E57" i="10"/>
  <c r="G57" i="10"/>
  <c r="E58" i="10"/>
  <c r="G58" i="10"/>
  <c r="E59" i="10"/>
  <c r="G59" i="10"/>
  <c r="E60" i="10"/>
  <c r="G60" i="10"/>
  <c r="E51" i="10"/>
  <c r="G51" i="10"/>
  <c r="E52" i="10"/>
  <c r="G52" i="10"/>
  <c r="E53" i="10"/>
  <c r="G53" i="10"/>
  <c r="E54" i="10"/>
  <c r="G54" i="10"/>
  <c r="E55" i="10"/>
  <c r="G55" i="10"/>
  <c r="E46" i="10"/>
  <c r="G46" i="10"/>
  <c r="E47" i="10"/>
  <c r="G47" i="10"/>
  <c r="E48" i="10"/>
  <c r="G48" i="10"/>
  <c r="E49" i="10"/>
  <c r="G49" i="10"/>
  <c r="E50" i="10"/>
  <c r="G50" i="10"/>
  <c r="E41" i="10"/>
  <c r="G41" i="10"/>
  <c r="E42" i="10"/>
  <c r="G42" i="10"/>
  <c r="E43" i="10"/>
  <c r="G43" i="10"/>
  <c r="E44" i="10"/>
  <c r="G44" i="10"/>
  <c r="E45" i="10"/>
  <c r="G45" i="10"/>
  <c r="E39" i="10"/>
  <c r="E40" i="10"/>
  <c r="G40" i="10"/>
  <c r="E54" i="12"/>
  <c r="G54" i="12"/>
  <c r="E55" i="12"/>
  <c r="G55" i="12"/>
  <c r="E56" i="12"/>
  <c r="G56" i="12"/>
  <c r="E57" i="12"/>
  <c r="G57" i="12"/>
  <c r="E58" i="12"/>
  <c r="G58" i="12"/>
  <c r="E49" i="12"/>
  <c r="G49" i="12"/>
  <c r="E50" i="12"/>
  <c r="G50" i="12"/>
  <c r="E51" i="12"/>
  <c r="G51" i="12"/>
  <c r="E52" i="12"/>
  <c r="G52" i="12"/>
  <c r="E53" i="12"/>
  <c r="G53" i="12"/>
  <c r="E44" i="12"/>
  <c r="G44" i="12"/>
  <c r="E45" i="12"/>
  <c r="G45" i="12"/>
  <c r="E46" i="12"/>
  <c r="G46" i="12"/>
  <c r="E47" i="12"/>
  <c r="G47" i="12"/>
  <c r="E48" i="12"/>
  <c r="G48" i="12"/>
  <c r="E39" i="12"/>
  <c r="G39" i="12"/>
  <c r="E40" i="12"/>
  <c r="G40" i="12"/>
  <c r="E41" i="12"/>
  <c r="G41" i="12"/>
  <c r="E42" i="12"/>
  <c r="G42" i="12"/>
  <c r="E43" i="12"/>
  <c r="G43" i="12"/>
  <c r="E66" i="11"/>
  <c r="G66" i="11"/>
  <c r="E67" i="11"/>
  <c r="E68" i="11"/>
  <c r="G68" i="11"/>
  <c r="E61" i="11"/>
  <c r="G61" i="11"/>
  <c r="E62" i="11"/>
  <c r="G62" i="11"/>
  <c r="E63" i="11"/>
  <c r="G63" i="11"/>
  <c r="E64" i="11"/>
  <c r="G64" i="11"/>
  <c r="E65" i="11"/>
  <c r="G65" i="11"/>
  <c r="E56" i="11"/>
  <c r="E57" i="11"/>
  <c r="E58" i="11"/>
  <c r="E59" i="11"/>
  <c r="G59" i="11"/>
  <c r="E60" i="11"/>
  <c r="E51" i="11"/>
  <c r="G51" i="11"/>
  <c r="E52" i="11"/>
  <c r="G52" i="11"/>
  <c r="E53" i="11"/>
  <c r="G53" i="11"/>
  <c r="E54" i="11"/>
  <c r="G54" i="11"/>
  <c r="E55" i="11"/>
  <c r="G55" i="11"/>
  <c r="E46" i="11"/>
  <c r="G46" i="11"/>
  <c r="E47" i="11"/>
  <c r="G47" i="11"/>
  <c r="E48" i="11"/>
  <c r="G48" i="11"/>
  <c r="E49" i="11"/>
  <c r="G49" i="11"/>
  <c r="E50" i="11"/>
  <c r="G50" i="11"/>
  <c r="B10" i="12"/>
  <c r="B18" i="12" s="1"/>
  <c r="C10" i="12"/>
  <c r="D10" i="12"/>
  <c r="D18" i="12" s="1"/>
  <c r="F10" i="12"/>
  <c r="E10" i="12" s="1"/>
  <c r="B17" i="12"/>
  <c r="C17" i="12"/>
  <c r="D17" i="12"/>
  <c r="F17" i="12"/>
  <c r="E17" i="12" s="1"/>
  <c r="B25" i="12"/>
  <c r="C25" i="12"/>
  <c r="D25" i="12"/>
  <c r="F25" i="12"/>
  <c r="E25" i="12" s="1"/>
  <c r="B33" i="12"/>
  <c r="C33" i="12"/>
  <c r="D33" i="12"/>
  <c r="F33" i="12"/>
  <c r="E33" i="12" s="1"/>
  <c r="C34" i="12"/>
  <c r="B10" i="11"/>
  <c r="C10" i="11"/>
  <c r="D10" i="11"/>
  <c r="F10" i="11"/>
  <c r="E10" i="11" s="1"/>
  <c r="B17" i="11"/>
  <c r="C17" i="11"/>
  <c r="D17" i="11"/>
  <c r="F17" i="11"/>
  <c r="E17" i="11" s="1"/>
  <c r="B18" i="11"/>
  <c r="D18" i="11"/>
  <c r="B25" i="11"/>
  <c r="C25" i="11"/>
  <c r="D25" i="11"/>
  <c r="F25" i="11"/>
  <c r="E25" i="11" s="1"/>
  <c r="B26" i="11"/>
  <c r="C26" i="11"/>
  <c r="D26" i="11"/>
  <c r="B33" i="11"/>
  <c r="B42" i="11" s="1"/>
  <c r="C33" i="11"/>
  <c r="D33" i="11"/>
  <c r="D42" i="11" s="1"/>
  <c r="F33" i="11"/>
  <c r="B34" i="11"/>
  <c r="D34" i="11"/>
  <c r="B41" i="11"/>
  <c r="C41" i="11"/>
  <c r="D41" i="11"/>
  <c r="F41" i="11"/>
  <c r="E41" i="11" s="1"/>
  <c r="C42" i="11"/>
  <c r="B10" i="10"/>
  <c r="B34" i="10" s="1"/>
  <c r="C10" i="10"/>
  <c r="G10" i="10" s="1"/>
  <c r="D10" i="10"/>
  <c r="D34" i="10" s="1"/>
  <c r="F10" i="10"/>
  <c r="E10" i="10" s="1"/>
  <c r="E34" i="10" s="1"/>
  <c r="B17" i="10"/>
  <c r="C17" i="10"/>
  <c r="G17" i="10" s="1"/>
  <c r="D17" i="10"/>
  <c r="F17" i="10"/>
  <c r="E17" i="10" s="1"/>
  <c r="B18" i="10"/>
  <c r="C18" i="10"/>
  <c r="G18" i="10" s="1"/>
  <c r="D18" i="10"/>
  <c r="B25" i="10"/>
  <c r="C25" i="10"/>
  <c r="G25" i="10" s="1"/>
  <c r="D25" i="10"/>
  <c r="F25" i="10"/>
  <c r="E25" i="10" s="1"/>
  <c r="D26" i="10"/>
  <c r="B33" i="10"/>
  <c r="C33" i="10"/>
  <c r="G33" i="10" s="1"/>
  <c r="D33" i="10"/>
  <c r="F33" i="10"/>
  <c r="E33" i="10" s="1"/>
  <c r="C34" i="10"/>
  <c r="B10" i="9"/>
  <c r="B26" i="9" s="1"/>
  <c r="C10" i="9"/>
  <c r="G10" i="9" s="1"/>
  <c r="D10" i="9"/>
  <c r="D26" i="9" s="1"/>
  <c r="F10" i="9"/>
  <c r="B17" i="9"/>
  <c r="C17" i="9"/>
  <c r="G17" i="9" s="1"/>
  <c r="D17" i="9"/>
  <c r="F17" i="9"/>
  <c r="B18" i="9"/>
  <c r="C18" i="9"/>
  <c r="D18" i="9"/>
  <c r="B25" i="9"/>
  <c r="C25" i="9"/>
  <c r="G25" i="9" s="1"/>
  <c r="D25" i="9"/>
  <c r="F25" i="9"/>
  <c r="C26" i="9"/>
  <c r="B33" i="9"/>
  <c r="C33" i="9"/>
  <c r="G33" i="9" s="1"/>
  <c r="D33" i="9"/>
  <c r="F33" i="9"/>
  <c r="B34" i="9"/>
  <c r="D34" i="9"/>
  <c r="B41" i="9"/>
  <c r="C41" i="9"/>
  <c r="G41" i="9" s="1"/>
  <c r="D41" i="9"/>
  <c r="F41" i="9"/>
  <c r="C42" i="9"/>
  <c r="G42" i="9" s="1"/>
  <c r="B10" i="8"/>
  <c r="B26" i="8" s="1"/>
  <c r="C10" i="8"/>
  <c r="D10" i="8"/>
  <c r="D26" i="8" s="1"/>
  <c r="F10" i="8"/>
  <c r="B17" i="8"/>
  <c r="C17" i="8"/>
  <c r="D17" i="8"/>
  <c r="F17" i="8"/>
  <c r="B18" i="8"/>
  <c r="C18" i="8"/>
  <c r="D18" i="8"/>
  <c r="B25" i="8"/>
  <c r="C25" i="8"/>
  <c r="D25" i="8"/>
  <c r="F25" i="8"/>
  <c r="E25" i="8" s="1"/>
  <c r="C26" i="8"/>
  <c r="B33" i="8"/>
  <c r="C33" i="8"/>
  <c r="D33" i="8"/>
  <c r="F33" i="8"/>
  <c r="B34" i="8"/>
  <c r="D34" i="8"/>
  <c r="B10" i="7"/>
  <c r="C10" i="7"/>
  <c r="D10" i="7"/>
  <c r="F10" i="7"/>
  <c r="E10" i="7" s="1"/>
  <c r="B17" i="7"/>
  <c r="C17" i="7"/>
  <c r="D17" i="7"/>
  <c r="F17" i="7"/>
  <c r="E17" i="7" s="1"/>
  <c r="B18" i="7"/>
  <c r="C18" i="7"/>
  <c r="D18" i="7"/>
  <c r="B25" i="7"/>
  <c r="C25" i="7"/>
  <c r="G25" i="7" s="1"/>
  <c r="D25" i="7"/>
  <c r="D26" i="7" s="1"/>
  <c r="F25" i="7"/>
  <c r="B26" i="7"/>
  <c r="B33" i="7"/>
  <c r="C33" i="7"/>
  <c r="D33" i="7"/>
  <c r="F33" i="7"/>
  <c r="E33" i="7" s="1"/>
  <c r="B10" i="6"/>
  <c r="C10" i="6"/>
  <c r="D10" i="6"/>
  <c r="F10" i="6"/>
  <c r="E10" i="6"/>
  <c r="B17" i="6"/>
  <c r="C17" i="6"/>
  <c r="D17" i="6"/>
  <c r="F17" i="6"/>
  <c r="C18" i="6"/>
  <c r="G18" i="6" s="1"/>
  <c r="B25" i="6"/>
  <c r="C25" i="6"/>
  <c r="D25" i="6"/>
  <c r="F25" i="6"/>
  <c r="B26" i="6"/>
  <c r="B33" i="6"/>
  <c r="C33" i="6"/>
  <c r="D33" i="6"/>
  <c r="F33" i="6"/>
  <c r="C34" i="6"/>
  <c r="B41" i="6"/>
  <c r="C41" i="6"/>
  <c r="D41" i="6"/>
  <c r="F41" i="6"/>
  <c r="D42" i="6"/>
  <c r="B10" i="5"/>
  <c r="C10" i="5"/>
  <c r="D10" i="5"/>
  <c r="F10" i="5"/>
  <c r="B17" i="5"/>
  <c r="C17" i="5"/>
  <c r="D17" i="5"/>
  <c r="F17" i="5"/>
  <c r="E17" i="5" s="1"/>
  <c r="B18" i="5"/>
  <c r="C18" i="5"/>
  <c r="D18" i="5"/>
  <c r="B25" i="5"/>
  <c r="B34" i="5" s="1"/>
  <c r="C25" i="5"/>
  <c r="D25" i="5"/>
  <c r="D34" i="5" s="1"/>
  <c r="F25" i="5"/>
  <c r="B26" i="5"/>
  <c r="B33" i="5"/>
  <c r="C33" i="5"/>
  <c r="D33" i="5"/>
  <c r="F33" i="5"/>
  <c r="E33" i="5" s="1"/>
  <c r="C34" i="5"/>
  <c r="C10" i="1"/>
  <c r="C17" i="1"/>
  <c r="G17" i="1" s="1"/>
  <c r="C25" i="1"/>
  <c r="C33" i="1"/>
  <c r="G33" i="1" s="1"/>
  <c r="F10" i="1"/>
  <c r="F17" i="1"/>
  <c r="E17" i="1" s="1"/>
  <c r="F25" i="1"/>
  <c r="F33" i="1"/>
  <c r="E33" i="1" s="1"/>
  <c r="D10" i="1"/>
  <c r="D17" i="1"/>
  <c r="D25" i="1"/>
  <c r="D33" i="1"/>
  <c r="B10" i="1"/>
  <c r="B17" i="1"/>
  <c r="B25" i="1"/>
  <c r="B33" i="1"/>
  <c r="F34" i="1"/>
  <c r="B34" i="1"/>
  <c r="D26" i="1"/>
  <c r="C18" i="1"/>
  <c r="D18" i="1"/>
  <c r="C26" i="1"/>
  <c r="F42" i="6"/>
  <c r="E33" i="6"/>
  <c r="E25" i="6"/>
  <c r="F18" i="6"/>
  <c r="E17" i="6"/>
  <c r="F26" i="7"/>
  <c r="F34" i="8"/>
  <c r="F26" i="8"/>
  <c r="F18" i="8"/>
  <c r="F42" i="9"/>
  <c r="F34" i="9"/>
  <c r="F26" i="9"/>
  <c r="F18" i="9"/>
  <c r="F34" i="10"/>
  <c r="F26" i="10"/>
  <c r="F18" i="10"/>
  <c r="F42" i="11"/>
  <c r="F34" i="11"/>
  <c r="F26" i="11"/>
  <c r="F18" i="11"/>
  <c r="F34" i="12"/>
  <c r="F26" i="12"/>
  <c r="F18" i="12"/>
  <c r="E34" i="6"/>
  <c r="G17" i="5" l="1"/>
  <c r="E10" i="5"/>
  <c r="F34" i="5"/>
  <c r="G34" i="5" s="1"/>
  <c r="F18" i="5"/>
  <c r="G18" i="5" s="1"/>
  <c r="G10" i="5"/>
  <c r="C26" i="5"/>
  <c r="F34" i="6"/>
  <c r="G34" i="6" s="1"/>
  <c r="F26" i="6"/>
  <c r="G17" i="6"/>
  <c r="C26" i="6"/>
  <c r="G26" i="6" s="1"/>
  <c r="C42" i="6"/>
  <c r="G42" i="6" s="1"/>
  <c r="E18" i="6"/>
  <c r="D18" i="6"/>
  <c r="D34" i="6"/>
  <c r="B18" i="6"/>
  <c r="B34" i="6"/>
  <c r="G17" i="7"/>
  <c r="G10" i="7"/>
  <c r="C26" i="7"/>
  <c r="G26" i="7" s="1"/>
  <c r="C34" i="7"/>
  <c r="E26" i="6"/>
  <c r="F18" i="7"/>
  <c r="G18" i="7" s="1"/>
  <c r="F34" i="7"/>
  <c r="F26" i="5"/>
  <c r="B26" i="1"/>
  <c r="B18" i="1"/>
  <c r="D34" i="1"/>
  <c r="E25" i="1"/>
  <c r="E10" i="1"/>
  <c r="F26" i="1"/>
  <c r="G26" i="1" s="1"/>
  <c r="F18" i="1"/>
  <c r="G18" i="1" s="1"/>
  <c r="C34" i="1"/>
  <c r="G34" i="1" s="1"/>
  <c r="G25" i="1"/>
  <c r="G10" i="1"/>
  <c r="G33" i="5"/>
  <c r="D26" i="5"/>
  <c r="B42" i="6"/>
  <c r="G33" i="6"/>
  <c r="D26" i="6"/>
  <c r="G33" i="7"/>
  <c r="E25" i="7"/>
  <c r="E34" i="7" s="1"/>
  <c r="G26" i="9"/>
  <c r="G18" i="9"/>
  <c r="G34" i="10"/>
  <c r="E34" i="12"/>
  <c r="E69" i="11"/>
  <c r="G26" i="8"/>
  <c r="G25" i="8"/>
  <c r="G41" i="11"/>
  <c r="G25" i="11"/>
  <c r="G17" i="11"/>
  <c r="G10" i="11"/>
  <c r="G34" i="12"/>
  <c r="G17" i="12"/>
  <c r="G10" i="12"/>
  <c r="B6" i="3"/>
  <c r="C61" i="10"/>
  <c r="C7" i="3" s="1"/>
  <c r="B68" i="6"/>
  <c r="B15" i="3" s="1"/>
  <c r="D68" i="6"/>
  <c r="D15" i="3" s="1"/>
  <c r="F68" i="6"/>
  <c r="C60" i="1"/>
  <c r="E25" i="5"/>
  <c r="G25" i="5"/>
  <c r="E41" i="6"/>
  <c r="E42" i="6" s="1"/>
  <c r="G41" i="6"/>
  <c r="G25" i="6"/>
  <c r="G10" i="6"/>
  <c r="D34" i="7"/>
  <c r="B34" i="7"/>
  <c r="C34" i="8"/>
  <c r="G34" i="8" s="1"/>
  <c r="E33" i="8"/>
  <c r="G33" i="8"/>
  <c r="G18" i="8"/>
  <c r="E17" i="8"/>
  <c r="G17" i="8"/>
  <c r="E10" i="8"/>
  <c r="G10" i="8"/>
  <c r="D42" i="9"/>
  <c r="B42" i="9"/>
  <c r="C34" i="9"/>
  <c r="G34" i="9" s="1"/>
  <c r="C26" i="10"/>
  <c r="G26" i="10" s="1"/>
  <c r="B26" i="10"/>
  <c r="C34" i="11"/>
  <c r="E33" i="11"/>
  <c r="E34" i="11" s="1"/>
  <c r="G33" i="11"/>
  <c r="G33" i="12"/>
  <c r="G25" i="12"/>
  <c r="C18" i="12"/>
  <c r="G18" i="12" s="1"/>
  <c r="D6" i="3"/>
  <c r="D67" i="9"/>
  <c r="G69" i="11"/>
  <c r="E34" i="5"/>
  <c r="F61" i="5"/>
  <c r="G62" i="8"/>
  <c r="E68" i="6"/>
  <c r="E15" i="3" s="1"/>
  <c r="G68" i="6"/>
  <c r="G15" i="3" s="1"/>
  <c r="F15" i="3"/>
  <c r="E26" i="11"/>
  <c r="E18" i="11"/>
  <c r="E6" i="3"/>
  <c r="G6" i="3"/>
  <c r="F6" i="3"/>
  <c r="E60" i="1"/>
  <c r="G60" i="1"/>
  <c r="D10" i="3"/>
  <c r="E67" i="9"/>
  <c r="E10" i="3" s="1"/>
  <c r="E10" i="9"/>
  <c r="E25" i="9"/>
  <c r="E41" i="9"/>
  <c r="E17" i="9"/>
  <c r="E18" i="9" s="1"/>
  <c r="E33" i="9"/>
  <c r="E62" i="8"/>
  <c r="E26" i="9"/>
  <c r="E34" i="9"/>
  <c r="E18" i="8"/>
  <c r="E26" i="8"/>
  <c r="E34" i="8"/>
  <c r="E18" i="1"/>
  <c r="E26" i="1"/>
  <c r="E34" i="1"/>
  <c r="E18" i="10"/>
  <c r="E26" i="10"/>
  <c r="E18" i="5"/>
  <c r="E26" i="5"/>
  <c r="E18" i="7"/>
  <c r="E26" i="7"/>
  <c r="E18" i="12"/>
  <c r="E26" i="12"/>
  <c r="F16" i="3"/>
  <c r="G61" i="5"/>
  <c r="G16" i="3" s="1"/>
  <c r="C17" i="3"/>
  <c r="G17" i="3"/>
  <c r="F17" i="3"/>
  <c r="E17" i="3"/>
  <c r="B61" i="10"/>
  <c r="B7" i="3" s="1"/>
  <c r="B60" i="7"/>
  <c r="B12" i="3" s="1"/>
  <c r="D61" i="5"/>
  <c r="E61" i="5" s="1"/>
  <c r="E16" i="3" s="1"/>
  <c r="D60" i="7"/>
  <c r="E60" i="7" s="1"/>
  <c r="E12" i="3" s="1"/>
  <c r="B61" i="5"/>
  <c r="B16" i="3" s="1"/>
  <c r="C26" i="12"/>
  <c r="G26" i="12" s="1"/>
  <c r="G26" i="11"/>
  <c r="G42" i="11"/>
  <c r="G34" i="11"/>
  <c r="E42" i="11"/>
  <c r="D34" i="12"/>
  <c r="B34" i="12"/>
  <c r="D59" i="12"/>
  <c r="E59" i="12" s="1"/>
  <c r="E5" i="3" s="1"/>
  <c r="D26" i="12"/>
  <c r="B26" i="12"/>
  <c r="C18" i="11"/>
  <c r="G18" i="11" s="1"/>
  <c r="D61" i="10"/>
  <c r="D7" i="3" s="1"/>
  <c r="B59" i="12"/>
  <c r="B5" i="3" s="1"/>
  <c r="C59" i="12"/>
  <c r="C5" i="3" s="1"/>
  <c r="C8" i="3" s="1"/>
  <c r="B8" i="3"/>
  <c r="F61" i="10"/>
  <c r="F7" i="3" s="1"/>
  <c r="D16" i="3"/>
  <c r="D18" i="3" s="1"/>
  <c r="B11" i="3"/>
  <c r="B18" i="3"/>
  <c r="F18" i="3"/>
  <c r="C18" i="3"/>
  <c r="D12" i="3"/>
  <c r="D13" i="3" s="1"/>
  <c r="F11" i="3"/>
  <c r="F13" i="3" s="1"/>
  <c r="E11" i="3"/>
  <c r="C11" i="3"/>
  <c r="C13" i="3" s="1"/>
  <c r="G13" i="3" s="1"/>
  <c r="G11" i="3"/>
  <c r="B13" i="3"/>
  <c r="G26" i="5" l="1"/>
  <c r="G59" i="12"/>
  <c r="G5" i="3" s="1"/>
  <c r="G34" i="7"/>
  <c r="E18" i="3"/>
  <c r="F8" i="3"/>
  <c r="G8" i="3" s="1"/>
  <c r="G18" i="3"/>
  <c r="G61" i="10"/>
  <c r="G7" i="3" s="1"/>
  <c r="E42" i="9"/>
  <c r="D5" i="3"/>
  <c r="D8" i="3" s="1"/>
  <c r="E8" i="3" s="1"/>
  <c r="E61" i="10"/>
  <c r="E7" i="3" s="1"/>
  <c r="E13" i="3"/>
</calcChain>
</file>

<file path=xl/sharedStrings.xml><?xml version="1.0" encoding="utf-8"?>
<sst xmlns="http://schemas.openxmlformats.org/spreadsheetml/2006/main" count="190" uniqueCount="28">
  <si>
    <t>week 1</t>
  </si>
  <si>
    <t>week 2</t>
  </si>
  <si>
    <t>week 3</t>
  </si>
  <si>
    <t>week 4</t>
  </si>
  <si>
    <t>week 5</t>
  </si>
  <si>
    <t>target</t>
  </si>
  <si>
    <t>actual</t>
  </si>
  <si>
    <t>leads</t>
  </si>
  <si>
    <t>conv. rate</t>
  </si>
  <si>
    <t># of trans</t>
  </si>
  <si>
    <t>av$ sale</t>
  </si>
  <si>
    <t>total</t>
  </si>
  <si>
    <t>April</t>
  </si>
  <si>
    <t>Target</t>
  </si>
  <si>
    <t>Actual</t>
  </si>
  <si>
    <t>Leads</t>
  </si>
  <si>
    <t>Conv. Rate</t>
  </si>
  <si>
    <t># of Trans</t>
  </si>
  <si>
    <t>Av$ Sale</t>
  </si>
  <si>
    <t>May</t>
  </si>
  <si>
    <t>Quarterly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</si>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</sst>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(&quot;$&quot;* #,##0_);_(&quot;$&quot;* \(#,##0\);_(&quot;$&quot;* &quot;-&quot;_);_(@_)"/>
    <numFmt numFmtId="165" formatCode="d/mm/yy;@"/>
    <numFmt numFmtId="166" formatCode="&quot;$&quot;#,##0"/>
  </numFmts>
  <fonts count="8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4A4A4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CCC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hair">
        <color theme="0" tint="-0.14996795556505021"/>
      </left>
      <right style="hair">
        <color theme="0" tint="-0.14996795556505021"/>
      </right>
      <top style="thin">
        <color indexed="64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theme="0" tint="-0.14996795556505021"/>
      </right>
      <top style="thin">
        <color indexed="64"/>
      </top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indexed="64"/>
      </right>
      <top style="thin">
        <color indexed="64"/>
      </top>
      <bottom style="hair">
        <color theme="0" tint="-0.14996795556505021"/>
      </bottom>
      <diagonal/>
    </border>
    <border>
      <left style="medium">
        <color indexed="64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indexed="64"/>
      </right>
      <top style="hair">
        <color theme="0" tint="-0.14996795556505021"/>
      </top>
      <bottom style="hair">
        <color theme="0" tint="-0.14996795556505021"/>
      </bottom>
      <diagonal/>
    </border>
    <border>
      <left style="medium">
        <color indexed="64"/>
      </left>
      <right style="hair">
        <color theme="0" tint="-0.14996795556505021"/>
      </right>
      <top style="hair">
        <color theme="0" tint="-0.14996795556505021"/>
      </top>
      <bottom style="medium">
        <color indexed="64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medium">
        <color indexed="64"/>
      </bottom>
      <diagonal/>
    </border>
    <border>
      <left style="hair">
        <color theme="0" tint="-0.14996795556505021"/>
      </left>
      <right style="medium">
        <color indexed="64"/>
      </right>
      <top style="hair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hair">
        <color theme="0" tint="-0.14996795556505021"/>
      </right>
      <top style="medium">
        <color indexed="64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medium">
        <color indexed="64"/>
      </top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indexed="64"/>
      </right>
      <top style="medium">
        <color indexed="64"/>
      </top>
      <bottom style="hair">
        <color theme="0" tint="-0.14996795556505021"/>
      </bottom>
      <diagonal/>
    </border>
    <border>
      <left style="medium">
        <color indexed="64"/>
      </left>
      <right style="hair">
        <color theme="0" tint="-0.14996795556505021"/>
      </right>
      <top style="hair">
        <color theme="0" tint="-0.14996795556505021"/>
      </top>
      <bottom style="thin">
        <color indexed="64"/>
      </bottom>
      <diagonal/>
    </border>
    <border>
      <left style="hair">
        <color theme="0" tint="-0.14996795556505021"/>
      </left>
      <right style="medium">
        <color indexed="64"/>
      </right>
      <top style="hair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4A4A49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thick">
        <color rgb="FF4A4A49"/>
      </right>
      <top style="hair">
        <color theme="0" tint="-0.14996795556505021"/>
      </top>
      <bottom style="hair">
        <color theme="0" tint="-0.14996795556505021"/>
      </bottom>
      <diagonal/>
    </border>
    <border>
      <left style="thick">
        <color rgb="FF4A4A49"/>
      </left>
      <right style="hair">
        <color theme="0" tint="-0.14996795556505021"/>
      </right>
      <top style="hair">
        <color theme="0" tint="-0.14996795556505021"/>
      </top>
      <bottom style="thick">
        <color rgb="FF4A4A49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thick">
        <color rgb="FF4A4A49"/>
      </bottom>
      <diagonal/>
    </border>
    <border>
      <left style="hair">
        <color theme="0" tint="-0.14996795556505021"/>
      </left>
      <right style="thick">
        <color rgb="FF4A4A49"/>
      </right>
      <top style="hair">
        <color theme="0" tint="-0.14996795556505021"/>
      </top>
      <bottom style="thick">
        <color rgb="FF4A4A4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medium">
        <color indexed="64"/>
      </left>
      <right style="hair">
        <color theme="0" tint="-0.14996795556505021"/>
      </right>
      <top style="thin">
        <color indexed="64"/>
      </top>
      <bottom/>
      <diagonal/>
    </border>
    <border>
      <left style="medium">
        <color indexed="64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 style="medium">
        <color indexed="64"/>
      </left>
      <right style="hair">
        <color theme="0" tint="-0.1499679555650502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8">
    <xf numFmtId="0" fontId="0" fillId="0" borderId="0" xfId="0"/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3" fillId="0" borderId="0" xfId="0" applyFont="1"/>
    <xf numFmtId="165" fontId="4" fillId="2" borderId="0" xfId="0" applyNumberFormat="1" applyFont="1" applyFill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66" fontId="3" fillId="0" borderId="0" xfId="0" applyNumberFormat="1" applyFont="1"/>
    <xf numFmtId="9" fontId="3" fillId="0" borderId="0" xfId="0" applyNumberFormat="1" applyFont="1"/>
    <xf numFmtId="0" fontId="4" fillId="2" borderId="0" xfId="0" applyFont="1" applyFill="1" applyAlignment="1">
      <alignment vertical="center"/>
    </xf>
    <xf numFmtId="166" fontId="4" fillId="2" borderId="0" xfId="0" applyNumberFormat="1" applyFont="1" applyFill="1" applyAlignment="1">
      <alignment vertical="center"/>
    </xf>
    <xf numFmtId="9" fontId="4" fillId="2" borderId="0" xfId="0" applyNumberFormat="1" applyFont="1" applyFill="1" applyAlignment="1">
      <alignment vertical="center"/>
    </xf>
    <xf numFmtId="9" fontId="3" fillId="0" borderId="0" xfId="0" applyNumberFormat="1" applyFont="1" applyAlignment="1">
      <alignment horizontal="center"/>
    </xf>
    <xf numFmtId="165" fontId="3" fillId="0" borderId="0" xfId="0" applyNumberFormat="1" applyFont="1"/>
    <xf numFmtId="10" fontId="3" fillId="0" borderId="0" xfId="0" applyNumberFormat="1" applyFont="1"/>
    <xf numFmtId="165" fontId="4" fillId="2" borderId="0" xfId="0" applyNumberFormat="1" applyFont="1" applyFill="1" applyAlignment="1">
      <alignment vertical="center"/>
    </xf>
    <xf numFmtId="10" fontId="4" fillId="2" borderId="0" xfId="0" applyNumberFormat="1" applyFont="1" applyFill="1" applyAlignment="1">
      <alignment vertical="center"/>
    </xf>
    <xf numFmtId="0" fontId="3" fillId="0" borderId="0" xfId="0" applyFont="1" applyBorder="1"/>
    <xf numFmtId="0" fontId="3" fillId="0" borderId="0" xfId="0" applyFont="1" applyFill="1"/>
    <xf numFmtId="0" fontId="5" fillId="0" borderId="0" xfId="0" applyFont="1" applyFill="1"/>
    <xf numFmtId="165" fontId="3" fillId="0" borderId="0" xfId="0" applyNumberFormat="1" applyFont="1" applyBorder="1" applyAlignment="1">
      <alignment horizontal="center"/>
    </xf>
    <xf numFmtId="165" fontId="6" fillId="2" borderId="0" xfId="0" applyNumberFormat="1" applyFont="1" applyFill="1" applyAlignment="1">
      <alignment vertical="center"/>
    </xf>
    <xf numFmtId="10" fontId="6" fillId="2" borderId="0" xfId="0" applyNumberFormat="1" applyFont="1" applyFill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/>
    </xf>
    <xf numFmtId="10" fontId="3" fillId="0" borderId="2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3" fillId="0" borderId="7" xfId="0" applyNumberFormat="1" applyFont="1" applyFill="1" applyBorder="1"/>
    <xf numFmtId="165" fontId="3" fillId="0" borderId="9" xfId="0" applyNumberFormat="1" applyFont="1" applyFill="1" applyBorder="1"/>
    <xf numFmtId="165" fontId="3" fillId="0" borderId="14" xfId="0" applyNumberFormat="1" applyFont="1" applyFill="1" applyBorder="1"/>
    <xf numFmtId="10" fontId="3" fillId="0" borderId="15" xfId="0" applyNumberFormat="1" applyFont="1" applyFill="1" applyBorder="1" applyAlignment="1">
      <alignment horizontal="center"/>
    </xf>
    <xf numFmtId="165" fontId="3" fillId="0" borderId="22" xfId="0" applyNumberFormat="1" applyFont="1" applyFill="1" applyBorder="1"/>
    <xf numFmtId="165" fontId="3" fillId="0" borderId="0" xfId="0" applyNumberFormat="1" applyFont="1" applyFill="1" applyBorder="1" applyAlignment="1">
      <alignment horizontal="center"/>
    </xf>
    <xf numFmtId="165" fontId="7" fillId="4" borderId="19" xfId="0" applyNumberFormat="1" applyFont="1" applyFill="1" applyBorder="1"/>
    <xf numFmtId="10" fontId="7" fillId="4" borderId="20" xfId="0" applyNumberFormat="1" applyFont="1" applyFill="1" applyBorder="1" applyAlignment="1">
      <alignment horizontal="center"/>
    </xf>
    <xf numFmtId="165" fontId="7" fillId="5" borderId="17" xfId="0" applyNumberFormat="1" applyFont="1" applyFill="1" applyBorder="1" applyAlignment="1">
      <alignment horizontal="center"/>
    </xf>
    <xf numFmtId="10" fontId="7" fillId="5" borderId="3" xfId="0" applyNumberFormat="1" applyFont="1" applyFill="1" applyBorder="1" applyAlignment="1">
      <alignment horizontal="center"/>
    </xf>
    <xf numFmtId="10" fontId="7" fillId="2" borderId="5" xfId="0" applyNumberFormat="1" applyFont="1" applyFill="1" applyBorder="1" applyAlignment="1">
      <alignment horizontal="center"/>
    </xf>
    <xf numFmtId="165" fontId="7" fillId="3" borderId="24" xfId="0" applyNumberFormat="1" applyFont="1" applyFill="1" applyBorder="1" applyAlignment="1">
      <alignment horizontal="center"/>
    </xf>
    <xf numFmtId="164" fontId="4" fillId="2" borderId="0" xfId="0" applyNumberFormat="1" applyFont="1" applyFill="1" applyAlignment="1">
      <alignment vertical="center"/>
    </xf>
    <xf numFmtId="164" fontId="3" fillId="0" borderId="0" xfId="0" applyNumberFormat="1" applyFont="1"/>
    <xf numFmtId="164" fontId="7" fillId="2" borderId="5" xfId="1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164" fontId="3" fillId="7" borderId="1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4" fontId="3" fillId="7" borderId="2" xfId="1" applyNumberFormat="1" applyFont="1" applyFill="1" applyBorder="1" applyAlignment="1">
      <alignment horizontal="center"/>
    </xf>
    <xf numFmtId="164" fontId="7" fillId="5" borderId="3" xfId="1" applyNumberFormat="1" applyFont="1" applyFill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0" borderId="15" xfId="1" applyNumberFormat="1" applyFont="1" applyFill="1" applyBorder="1" applyAlignment="1">
      <alignment horizontal="center"/>
    </xf>
    <xf numFmtId="164" fontId="3" fillId="7" borderId="15" xfId="1" applyNumberFormat="1" applyFont="1" applyFill="1" applyBorder="1" applyAlignment="1">
      <alignment horizontal="center"/>
    </xf>
    <xf numFmtId="164" fontId="7" fillId="4" borderId="20" xfId="1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9" borderId="2" xfId="1" applyNumberFormat="1" applyFont="1" applyFill="1" applyBorder="1" applyAlignment="1">
      <alignment horizontal="center"/>
    </xf>
    <xf numFmtId="164" fontId="7" fillId="2" borderId="6" xfId="1" applyNumberFormat="1" applyFont="1" applyFill="1" applyBorder="1" applyAlignment="1">
      <alignment horizontal="center"/>
    </xf>
    <xf numFmtId="164" fontId="7" fillId="5" borderId="18" xfId="1" applyNumberFormat="1" applyFont="1" applyFill="1" applyBorder="1" applyAlignment="1">
      <alignment horizontal="center"/>
    </xf>
    <xf numFmtId="164" fontId="7" fillId="4" borderId="21" xfId="1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3" fillId="9" borderId="23" xfId="1" applyNumberFormat="1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center" vertical="center"/>
    </xf>
    <xf numFmtId="164" fontId="7" fillId="3" borderId="25" xfId="1" applyNumberFormat="1" applyFont="1" applyFill="1" applyBorder="1" applyAlignment="1">
      <alignment horizontal="center"/>
    </xf>
    <xf numFmtId="164" fontId="7" fillId="3" borderId="26" xfId="1" applyNumberFormat="1" applyFont="1" applyFill="1" applyBorder="1" applyAlignment="1">
      <alignment horizontal="center"/>
    </xf>
    <xf numFmtId="164" fontId="4" fillId="2" borderId="0" xfId="1" applyNumberFormat="1" applyFont="1" applyFill="1" applyAlignment="1">
      <alignment horizontal="center" vertical="center"/>
    </xf>
    <xf numFmtId="164" fontId="6" fillId="2" borderId="0" xfId="1" applyNumberFormat="1" applyFont="1" applyFill="1" applyAlignment="1">
      <alignment horizontal="center" vertical="center"/>
    </xf>
    <xf numFmtId="164" fontId="3" fillId="0" borderId="0" xfId="1" applyNumberFormat="1" applyFont="1"/>
    <xf numFmtId="1" fontId="4" fillId="2" borderId="0" xfId="0" applyNumberFormat="1" applyFont="1" applyFill="1" applyAlignment="1">
      <alignment vertical="center"/>
    </xf>
    <xf numFmtId="1" fontId="3" fillId="0" borderId="0" xfId="0" applyNumberFormat="1" applyFont="1"/>
    <xf numFmtId="1" fontId="7" fillId="2" borderId="5" xfId="0" applyNumberFormat="1" applyFont="1" applyFill="1" applyBorder="1" applyAlignment="1">
      <alignment horizontal="center"/>
    </xf>
    <xf numFmtId="1" fontId="3" fillId="7" borderId="1" xfId="0" applyNumberFormat="1" applyFont="1" applyFill="1" applyBorder="1" applyAlignment="1">
      <alignment horizontal="center"/>
    </xf>
    <xf numFmtId="1" fontId="3" fillId="7" borderId="2" xfId="0" applyNumberFormat="1" applyFont="1" applyFill="1" applyBorder="1" applyAlignment="1">
      <alignment horizontal="center"/>
    </xf>
    <xf numFmtId="1" fontId="7" fillId="5" borderId="3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7" borderId="15" xfId="0" applyNumberFormat="1" applyFont="1" applyFill="1" applyBorder="1" applyAlignment="1">
      <alignment horizontal="center"/>
    </xf>
    <xf numFmtId="1" fontId="7" fillId="4" borderId="20" xfId="0" applyNumberFormat="1" applyFont="1" applyFill="1" applyBorder="1" applyAlignment="1">
      <alignment horizontal="center"/>
    </xf>
    <xf numFmtId="1" fontId="4" fillId="2" borderId="0" xfId="0" applyNumberFormat="1" applyFont="1" applyFill="1" applyAlignment="1">
      <alignment horizontal="center" vertical="center"/>
    </xf>
    <xf numFmtId="1" fontId="7" fillId="3" borderId="25" xfId="0" applyNumberFormat="1" applyFont="1" applyFill="1" applyBorder="1" applyAlignment="1">
      <alignment horizontal="center"/>
    </xf>
    <xf numFmtId="1" fontId="6" fillId="2" borderId="0" xfId="0" applyNumberFormat="1" applyFont="1" applyFill="1" applyAlignment="1">
      <alignment horizontal="center" vertical="center"/>
    </xf>
    <xf numFmtId="10" fontId="3" fillId="9" borderId="2" xfId="0" applyNumberFormat="1" applyFont="1" applyFill="1" applyBorder="1" applyAlignment="1">
      <alignment horizontal="center"/>
    </xf>
    <xf numFmtId="10" fontId="7" fillId="3" borderId="25" xfId="0" applyNumberFormat="1" applyFont="1" applyFill="1" applyBorder="1" applyAlignment="1">
      <alignment horizontal="center"/>
    </xf>
    <xf numFmtId="165" fontId="7" fillId="2" borderId="27" xfId="0" applyNumberFormat="1" applyFont="1" applyFill="1" applyBorder="1" applyAlignment="1">
      <alignment horizontal="center"/>
    </xf>
    <xf numFmtId="164" fontId="7" fillId="2" borderId="28" xfId="1" applyNumberFormat="1" applyFont="1" applyFill="1" applyBorder="1" applyAlignment="1">
      <alignment horizontal="center"/>
    </xf>
    <xf numFmtId="1" fontId="7" fillId="2" borderId="28" xfId="0" applyNumberFormat="1" applyFont="1" applyFill="1" applyBorder="1" applyAlignment="1">
      <alignment horizontal="center"/>
    </xf>
    <xf numFmtId="10" fontId="7" fillId="2" borderId="28" xfId="0" applyNumberFormat="1" applyFont="1" applyFill="1" applyBorder="1" applyAlignment="1">
      <alignment horizontal="center"/>
    </xf>
    <xf numFmtId="164" fontId="7" fillId="2" borderId="29" xfId="1" applyNumberFormat="1" applyFont="1" applyFill="1" applyBorder="1" applyAlignment="1">
      <alignment horizontal="center"/>
    </xf>
    <xf numFmtId="165" fontId="7" fillId="3" borderId="11" xfId="0" applyNumberFormat="1" applyFont="1" applyFill="1" applyBorder="1" applyAlignment="1">
      <alignment horizontal="center"/>
    </xf>
    <xf numFmtId="164" fontId="7" fillId="3" borderId="12" xfId="1" applyNumberFormat="1" applyFont="1" applyFill="1" applyBorder="1" applyAlignment="1">
      <alignment horizontal="center"/>
    </xf>
    <xf numFmtId="1" fontId="7" fillId="3" borderId="12" xfId="0" applyNumberFormat="1" applyFont="1" applyFill="1" applyBorder="1" applyAlignment="1">
      <alignment horizontal="center"/>
    </xf>
    <xf numFmtId="10" fontId="7" fillId="3" borderId="12" xfId="0" applyNumberFormat="1" applyFont="1" applyFill="1" applyBorder="1" applyAlignment="1">
      <alignment horizontal="center"/>
    </xf>
    <xf numFmtId="164" fontId="7" fillId="3" borderId="13" xfId="1" applyNumberFormat="1" applyFont="1" applyFill="1" applyBorder="1" applyAlignment="1">
      <alignment horizontal="center"/>
    </xf>
    <xf numFmtId="0" fontId="3" fillId="6" borderId="30" xfId="0" applyFont="1" applyFill="1" applyBorder="1"/>
    <xf numFmtId="0" fontId="3" fillId="6" borderId="4" xfId="0" applyFont="1" applyFill="1" applyBorder="1"/>
    <xf numFmtId="0" fontId="3" fillId="8" borderId="5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9" fontId="3" fillId="8" borderId="0" xfId="0" applyNumberFormat="1" applyFont="1" applyFill="1" applyBorder="1" applyAlignment="1">
      <alignment horizontal="center"/>
    </xf>
    <xf numFmtId="9" fontId="3" fillId="8" borderId="5" xfId="0" applyNumberFormat="1" applyFont="1" applyFill="1" applyBorder="1" applyAlignment="1">
      <alignment horizontal="center"/>
    </xf>
    <xf numFmtId="164" fontId="3" fillId="8" borderId="31" xfId="1" applyNumberFormat="1" applyFont="1" applyFill="1" applyBorder="1" applyAlignment="1">
      <alignment horizontal="center"/>
    </xf>
    <xf numFmtId="164" fontId="3" fillId="8" borderId="6" xfId="1" applyNumberFormat="1" applyFont="1" applyFill="1" applyBorder="1" applyAlignment="1">
      <alignment horizontal="center"/>
    </xf>
    <xf numFmtId="164" fontId="3" fillId="6" borderId="8" xfId="1" applyNumberFormat="1" applyFont="1" applyFill="1" applyBorder="1" applyAlignment="1">
      <alignment horizontal="center"/>
    </xf>
    <xf numFmtId="164" fontId="3" fillId="6" borderId="10" xfId="1" applyNumberFormat="1" applyFont="1" applyFill="1" applyBorder="1" applyAlignment="1">
      <alignment horizontal="center"/>
    </xf>
    <xf numFmtId="164" fontId="3" fillId="6" borderId="16" xfId="1" applyNumberFormat="1" applyFont="1" applyFill="1" applyBorder="1" applyAlignment="1">
      <alignment horizontal="center"/>
    </xf>
    <xf numFmtId="166" fontId="3" fillId="8" borderId="0" xfId="0" applyNumberFormat="1" applyFont="1" applyFill="1" applyBorder="1" applyAlignment="1">
      <alignment horizontal="right"/>
    </xf>
    <xf numFmtId="164" fontId="7" fillId="3" borderId="12" xfId="1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166" fontId="3" fillId="8" borderId="5" xfId="0" applyNumberFormat="1" applyFont="1" applyFill="1" applyBorder="1" applyAlignment="1">
      <alignment horizontal="right"/>
    </xf>
    <xf numFmtId="164" fontId="3" fillId="0" borderId="32" xfId="1" applyNumberFormat="1" applyFont="1" applyFill="1" applyBorder="1" applyAlignment="1">
      <alignment horizontal="center"/>
    </xf>
    <xf numFmtId="165" fontId="3" fillId="0" borderId="33" xfId="0" applyNumberFormat="1" applyFont="1" applyFill="1" applyBorder="1"/>
    <xf numFmtId="165" fontId="3" fillId="0" borderId="34" xfId="0" applyNumberFormat="1" applyFont="1" applyFill="1" applyBorder="1"/>
    <xf numFmtId="165" fontId="3" fillId="0" borderId="0" xfId="0" applyNumberFormat="1" applyFont="1" applyFill="1" applyBorder="1"/>
    <xf numFmtId="165" fontId="3" fillId="0" borderId="35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ECCC2"/>
      <color rgb="FF4A4A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89006</xdr:rowOff>
    </xdr:to>
    <xdr:pic>
      <xdr:nvPicPr>
        <xdr:cNvPr id="2" name="Picture 10" descr="C:\Users\Intel\Pictures\Real Busines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47725" cy="612881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89006</xdr:rowOff>
    </xdr:to>
    <xdr:pic>
      <xdr:nvPicPr>
        <xdr:cNvPr id="2" name="Picture 10" descr="C:\Users\Intel\Pictures\Real Busines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47725" cy="61288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89006</xdr:rowOff>
    </xdr:to>
    <xdr:pic>
      <xdr:nvPicPr>
        <xdr:cNvPr id="2" name="Picture 10" descr="C:\Users\Intel\Pictures\Real Busines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47725" cy="612881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89006</xdr:rowOff>
    </xdr:to>
    <xdr:pic>
      <xdr:nvPicPr>
        <xdr:cNvPr id="2" name="Picture 10" descr="C:\Users\Intel\Pictures\Real Busines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47725" cy="612881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89006</xdr:rowOff>
    </xdr:to>
    <xdr:pic>
      <xdr:nvPicPr>
        <xdr:cNvPr id="2" name="Picture 10" descr="C:\Users\Intel\Pictures\Real Busines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47725" cy="612881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89006</xdr:rowOff>
    </xdr:to>
    <xdr:pic>
      <xdr:nvPicPr>
        <xdr:cNvPr id="2" name="Picture 10" descr="C:\Users\Intel\Pictures\Real Busines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47725" cy="612881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89006</xdr:rowOff>
    </xdr:to>
    <xdr:pic>
      <xdr:nvPicPr>
        <xdr:cNvPr id="2" name="Picture 10" descr="C:\Users\Intel\Pictures\Real Busines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47725" cy="612881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89006</xdr:rowOff>
    </xdr:to>
    <xdr:pic>
      <xdr:nvPicPr>
        <xdr:cNvPr id="2" name="Picture 10" descr="C:\Users\Intel\Pictures\Real Busines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47725" cy="612881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89006</xdr:rowOff>
    </xdr:to>
    <xdr:pic>
      <xdr:nvPicPr>
        <xdr:cNvPr id="2" name="Picture 10" descr="C:\Users\Intel\Pictures\Real Busines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47725" cy="612881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89006</xdr:rowOff>
    </xdr:to>
    <xdr:pic>
      <xdr:nvPicPr>
        <xdr:cNvPr id="2" name="Picture 10" descr="C:\Users\Intel\Pictures\Real Busines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47725" cy="612881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illaH/AppData/Local/Temp/Temp1_Templates%20part%202.zip/weekly%20monthly%20sales%20resul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quarterly"/>
    </sheetNames>
    <sheetDataSet>
      <sheetData sheetId="0" refreshError="1"/>
      <sheetData sheetId="1" refreshError="1"/>
      <sheetData sheetId="2" refreshError="1"/>
      <sheetData sheetId="3">
        <row r="37">
          <cell r="B37">
            <v>20000</v>
          </cell>
          <cell r="C37">
            <v>30000</v>
          </cell>
          <cell r="D37">
            <v>10</v>
          </cell>
          <cell r="F37">
            <v>2</v>
          </cell>
          <cell r="G37">
            <v>15000</v>
          </cell>
        </row>
        <row r="38">
          <cell r="B38">
            <v>100000</v>
          </cell>
          <cell r="C38">
            <v>150000</v>
          </cell>
          <cell r="D38">
            <v>50</v>
          </cell>
          <cell r="E38">
            <v>0.2</v>
          </cell>
          <cell r="F38">
            <v>10</v>
          </cell>
          <cell r="G38">
            <v>15000</v>
          </cell>
        </row>
        <row r="39">
          <cell r="B39">
            <v>500000</v>
          </cell>
          <cell r="C39">
            <v>750000</v>
          </cell>
          <cell r="D39">
            <v>250</v>
          </cell>
          <cell r="E39">
            <v>0.2</v>
          </cell>
          <cell r="F39">
            <v>50</v>
          </cell>
          <cell r="G39">
            <v>15000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0"/>
  <sheetViews>
    <sheetView showGridLines="0" tabSelected="1" workbookViewId="0">
      <selection activeCell="J14" sqref="J14"/>
    </sheetView>
  </sheetViews>
  <sheetFormatPr defaultRowHeight="12.75" x14ac:dyDescent="0.2"/>
  <cols>
    <col min="1" max="1" width="9.140625" style="13" bestFit="1"/>
    <col min="2" max="3" width="15.7109375" style="46" customWidth="1"/>
    <col min="4" max="4" width="8.85546875" style="69" customWidth="1"/>
    <col min="5" max="5" width="8.85546875" style="3" customWidth="1"/>
    <col min="6" max="6" width="8.85546875" style="69" customWidth="1"/>
    <col min="7" max="7" width="15.7109375" style="46" customWidth="1"/>
    <col min="8" max="16384" width="9.140625" style="4"/>
  </cols>
  <sheetData>
    <row r="2" spans="1:7" ht="28.5" customHeight="1" x14ac:dyDescent="0.2">
      <c r="A2" s="21"/>
      <c r="B2" s="61"/>
      <c r="C2" s="60" t="str">
        <f>A4</f>
        <v>April</v>
      </c>
      <c r="D2" s="74"/>
      <c r="E2" s="22"/>
      <c r="F2" s="74"/>
      <c r="G2" s="61"/>
    </row>
    <row r="3" spans="1:7" ht="13.5" thickBot="1" x14ac:dyDescent="0.25"/>
    <row r="4" spans="1:7" x14ac:dyDescent="0.2">
      <c r="A4" s="25" t="s">
        <v>12</v>
      </c>
      <c r="B4" s="40" t="s">
        <v>13</v>
      </c>
      <c r="C4" s="40" t="s">
        <v>14</v>
      </c>
      <c r="D4" s="65" t="s">
        <v>15</v>
      </c>
      <c r="E4" s="36" t="s">
        <v>16</v>
      </c>
      <c r="F4" s="65" t="s">
        <v>17</v>
      </c>
      <c r="G4" s="52" t="s">
        <v>18</v>
      </c>
    </row>
    <row r="5" spans="1:7" x14ac:dyDescent="0.2">
      <c r="A5" s="104">
        <v>41729</v>
      </c>
      <c r="B5" s="41">
        <v>2000</v>
      </c>
      <c r="C5" s="42">
        <v>1667</v>
      </c>
      <c r="D5" s="66">
        <v>6</v>
      </c>
      <c r="E5" s="23"/>
      <c r="F5" s="66">
        <v>2</v>
      </c>
      <c r="G5" s="95">
        <f>IFERROR(C5/F5,"-")</f>
        <v>833.5</v>
      </c>
    </row>
    <row r="6" spans="1:7" x14ac:dyDescent="0.2">
      <c r="A6" s="106">
        <v>41730</v>
      </c>
      <c r="B6" s="103">
        <v>2000</v>
      </c>
      <c r="C6" s="44">
        <v>0</v>
      </c>
      <c r="D6" s="67">
        <v>5</v>
      </c>
      <c r="E6" s="24"/>
      <c r="F6" s="67">
        <v>0</v>
      </c>
      <c r="G6" s="96" t="str">
        <f t="shared" ref="G6:G10" si="0">IFERROR(C6/F6,"-")</f>
        <v>-</v>
      </c>
    </row>
    <row r="7" spans="1:7" x14ac:dyDescent="0.2">
      <c r="A7" s="107">
        <v>41731</v>
      </c>
      <c r="B7" s="43">
        <v>2000</v>
      </c>
      <c r="C7" s="44">
        <v>2355</v>
      </c>
      <c r="D7" s="67">
        <v>7</v>
      </c>
      <c r="E7" s="24"/>
      <c r="F7" s="67">
        <v>2</v>
      </c>
      <c r="G7" s="96">
        <f t="shared" si="0"/>
        <v>1177.5</v>
      </c>
    </row>
    <row r="8" spans="1:7" x14ac:dyDescent="0.2">
      <c r="A8" s="106">
        <v>41732</v>
      </c>
      <c r="B8" s="103">
        <v>2000</v>
      </c>
      <c r="C8" s="44">
        <v>93</v>
      </c>
      <c r="D8" s="67">
        <v>5</v>
      </c>
      <c r="E8" s="24"/>
      <c r="F8" s="67">
        <v>1</v>
      </c>
      <c r="G8" s="96">
        <f t="shared" si="0"/>
        <v>93</v>
      </c>
    </row>
    <row r="9" spans="1:7" x14ac:dyDescent="0.2">
      <c r="A9" s="105">
        <v>41733</v>
      </c>
      <c r="B9" s="43">
        <v>2000</v>
      </c>
      <c r="C9" s="44">
        <v>2300</v>
      </c>
      <c r="D9" s="67">
        <v>4</v>
      </c>
      <c r="E9" s="24"/>
      <c r="F9" s="67">
        <v>1</v>
      </c>
      <c r="G9" s="96">
        <f t="shared" si="0"/>
        <v>2300</v>
      </c>
    </row>
    <row r="10" spans="1:7" x14ac:dyDescent="0.2">
      <c r="A10" s="34" t="s">
        <v>0</v>
      </c>
      <c r="B10" s="45">
        <f>SUM(B5:B9)</f>
        <v>10000</v>
      </c>
      <c r="C10" s="45">
        <f>SUM(C5:C9)</f>
        <v>6415</v>
      </c>
      <c r="D10" s="68">
        <f>SUM(D5:D9)</f>
        <v>27</v>
      </c>
      <c r="E10" s="35">
        <f>IFERROR(F10/D10,"-")</f>
        <v>0.22222222222222221</v>
      </c>
      <c r="F10" s="68">
        <f>SUM(F5:F9)</f>
        <v>6</v>
      </c>
      <c r="G10" s="53">
        <f t="shared" si="0"/>
        <v>1069.1666666666667</v>
      </c>
    </row>
    <row r="11" spans="1:7" ht="13.5" thickBot="1" x14ac:dyDescent="0.25"/>
    <row r="12" spans="1:7" x14ac:dyDescent="0.2">
      <c r="A12" s="28"/>
      <c r="B12" s="47">
        <v>2000</v>
      </c>
      <c r="C12" s="48">
        <v>0</v>
      </c>
      <c r="D12" s="70">
        <v>5</v>
      </c>
      <c r="E12" s="29"/>
      <c r="F12" s="70">
        <v>0</v>
      </c>
      <c r="G12" s="97" t="str">
        <f t="shared" ref="G12:G18" si="1">IFERROR(C12/F12,"-")</f>
        <v>-</v>
      </c>
    </row>
    <row r="13" spans="1:7" x14ac:dyDescent="0.2">
      <c r="A13" s="27"/>
      <c r="B13" s="43">
        <v>2000</v>
      </c>
      <c r="C13" s="44">
        <v>1080</v>
      </c>
      <c r="D13" s="67">
        <v>12</v>
      </c>
      <c r="E13" s="24"/>
      <c r="F13" s="67">
        <v>1</v>
      </c>
      <c r="G13" s="96">
        <f t="shared" si="1"/>
        <v>1080</v>
      </c>
    </row>
    <row r="14" spans="1:7" x14ac:dyDescent="0.2">
      <c r="A14" s="27"/>
      <c r="B14" s="43">
        <v>2000</v>
      </c>
      <c r="C14" s="44">
        <v>1067</v>
      </c>
      <c r="D14" s="67">
        <v>3</v>
      </c>
      <c r="E14" s="24"/>
      <c r="F14" s="67">
        <v>1</v>
      </c>
      <c r="G14" s="96">
        <f t="shared" si="1"/>
        <v>1067</v>
      </c>
    </row>
    <row r="15" spans="1:7" x14ac:dyDescent="0.2">
      <c r="A15" s="27"/>
      <c r="B15" s="43">
        <v>2000</v>
      </c>
      <c r="C15" s="44">
        <v>2723</v>
      </c>
      <c r="D15" s="67">
        <v>1</v>
      </c>
      <c r="E15" s="24"/>
      <c r="F15" s="67">
        <v>1</v>
      </c>
      <c r="G15" s="96">
        <f t="shared" si="1"/>
        <v>2723</v>
      </c>
    </row>
    <row r="16" spans="1:7" x14ac:dyDescent="0.2">
      <c r="A16" s="27"/>
      <c r="B16" s="43">
        <v>0</v>
      </c>
      <c r="C16" s="44">
        <v>0</v>
      </c>
      <c r="D16" s="67">
        <v>0</v>
      </c>
      <c r="E16" s="24"/>
      <c r="F16" s="67">
        <v>0</v>
      </c>
      <c r="G16" s="96" t="str">
        <f t="shared" si="1"/>
        <v>-</v>
      </c>
    </row>
    <row r="17" spans="1:7" x14ac:dyDescent="0.2">
      <c r="A17" s="34" t="s">
        <v>1</v>
      </c>
      <c r="B17" s="45">
        <f>SUM(B12:B16)</f>
        <v>8000</v>
      </c>
      <c r="C17" s="45">
        <f>SUM(C12:C16)</f>
        <v>4870</v>
      </c>
      <c r="D17" s="68">
        <f>SUM(D12:D16)</f>
        <v>21</v>
      </c>
      <c r="E17" s="35">
        <f>IFERROR(F17/D17,"-")</f>
        <v>0.14285714285714285</v>
      </c>
      <c r="F17" s="68">
        <f>SUM(F12:F16)</f>
        <v>3</v>
      </c>
      <c r="G17" s="53">
        <f t="shared" si="1"/>
        <v>1623.3333333333333</v>
      </c>
    </row>
    <row r="18" spans="1:7" ht="13.5" thickBot="1" x14ac:dyDescent="0.25">
      <c r="A18" s="32"/>
      <c r="B18" s="49">
        <f>SUM(B10:B16)</f>
        <v>18000</v>
      </c>
      <c r="C18" s="49">
        <f>SUM(C10:C16)</f>
        <v>11285</v>
      </c>
      <c r="D18" s="71">
        <f>SUM(D10:D16)</f>
        <v>48</v>
      </c>
      <c r="E18" s="33">
        <f>IFERROR(AVERAGE(E10:E17),"-")</f>
        <v>0.18253968253968253</v>
      </c>
      <c r="F18" s="71">
        <f>SUM(F10:F16)</f>
        <v>9</v>
      </c>
      <c r="G18" s="54">
        <f t="shared" si="1"/>
        <v>1253.8888888888889</v>
      </c>
    </row>
    <row r="19" spans="1:7" ht="13.5" thickBot="1" x14ac:dyDescent="0.25"/>
    <row r="20" spans="1:7" x14ac:dyDescent="0.2">
      <c r="A20" s="28"/>
      <c r="B20" s="47">
        <v>0</v>
      </c>
      <c r="C20" s="48">
        <v>0</v>
      </c>
      <c r="D20" s="70">
        <v>0</v>
      </c>
      <c r="E20" s="29"/>
      <c r="F20" s="70">
        <v>0</v>
      </c>
      <c r="G20" s="97" t="str">
        <f t="shared" ref="G20:G26" si="2">IFERROR(C20/F20,"-")</f>
        <v>-</v>
      </c>
    </row>
    <row r="21" spans="1:7" x14ac:dyDescent="0.2">
      <c r="A21" s="27"/>
      <c r="B21" s="43">
        <v>2000</v>
      </c>
      <c r="C21" s="44">
        <v>0</v>
      </c>
      <c r="D21" s="67">
        <v>5</v>
      </c>
      <c r="E21" s="24"/>
      <c r="F21" s="67">
        <v>0</v>
      </c>
      <c r="G21" s="96" t="str">
        <f t="shared" si="2"/>
        <v>-</v>
      </c>
    </row>
    <row r="22" spans="1:7" x14ac:dyDescent="0.2">
      <c r="A22" s="27"/>
      <c r="B22" s="43">
        <v>2000</v>
      </c>
      <c r="C22" s="44">
        <v>5622</v>
      </c>
      <c r="D22" s="67">
        <v>10</v>
      </c>
      <c r="E22" s="24"/>
      <c r="F22" s="67">
        <v>2</v>
      </c>
      <c r="G22" s="96">
        <f t="shared" si="2"/>
        <v>2811</v>
      </c>
    </row>
    <row r="23" spans="1:7" x14ac:dyDescent="0.2">
      <c r="A23" s="27"/>
      <c r="B23" s="43">
        <v>2000</v>
      </c>
      <c r="C23" s="44">
        <v>807</v>
      </c>
      <c r="D23" s="67">
        <v>5</v>
      </c>
      <c r="E23" s="24"/>
      <c r="F23" s="67">
        <v>1</v>
      </c>
      <c r="G23" s="96">
        <f t="shared" si="2"/>
        <v>807</v>
      </c>
    </row>
    <row r="24" spans="1:7" x14ac:dyDescent="0.2">
      <c r="A24" s="27"/>
      <c r="B24" s="43">
        <v>2000</v>
      </c>
      <c r="C24" s="44">
        <v>734</v>
      </c>
      <c r="D24" s="67">
        <v>7</v>
      </c>
      <c r="E24" s="24"/>
      <c r="F24" s="67">
        <v>1</v>
      </c>
      <c r="G24" s="96">
        <f t="shared" si="2"/>
        <v>734</v>
      </c>
    </row>
    <row r="25" spans="1:7" x14ac:dyDescent="0.2">
      <c r="A25" s="34" t="s">
        <v>2</v>
      </c>
      <c r="B25" s="45">
        <f>SUM(B20:B24)</f>
        <v>8000</v>
      </c>
      <c r="C25" s="45">
        <f>SUM(C20:C24)</f>
        <v>7163</v>
      </c>
      <c r="D25" s="68">
        <f>SUM(D20:D24)</f>
        <v>27</v>
      </c>
      <c r="E25" s="35">
        <f>IFERROR(F25/D25,"-")</f>
        <v>0.14814814814814814</v>
      </c>
      <c r="F25" s="68">
        <f>SUM(F20:F24)</f>
        <v>4</v>
      </c>
      <c r="G25" s="53">
        <f t="shared" si="2"/>
        <v>1790.75</v>
      </c>
    </row>
    <row r="26" spans="1:7" ht="13.5" thickBot="1" x14ac:dyDescent="0.25">
      <c r="A26" s="32"/>
      <c r="B26" s="49">
        <f>B10+B17+B25</f>
        <v>26000</v>
      </c>
      <c r="C26" s="49">
        <f>C10+C17+C25</f>
        <v>18448</v>
      </c>
      <c r="D26" s="71">
        <f>D10+D17+D25</f>
        <v>75</v>
      </c>
      <c r="E26" s="33">
        <f>IFERROR(AVERAGE(E10,E17,E25),"-")</f>
        <v>0.17107583774250443</v>
      </c>
      <c r="F26" s="71">
        <f>F10+F17+F25</f>
        <v>13</v>
      </c>
      <c r="G26" s="54">
        <f t="shared" si="2"/>
        <v>1419.0769230769231</v>
      </c>
    </row>
    <row r="27" spans="1:7" ht="13.5" thickBot="1" x14ac:dyDescent="0.25"/>
    <row r="28" spans="1:7" x14ac:dyDescent="0.2">
      <c r="A28" s="28"/>
      <c r="B28" s="47">
        <v>2000</v>
      </c>
      <c r="C28" s="48">
        <v>1000</v>
      </c>
      <c r="D28" s="70">
        <v>10</v>
      </c>
      <c r="E28" s="29"/>
      <c r="F28" s="70">
        <v>2</v>
      </c>
      <c r="G28" s="97">
        <f t="shared" ref="G28:G34" si="3">IFERROR(C28/F28,"-")</f>
        <v>500</v>
      </c>
    </row>
    <row r="29" spans="1:7" x14ac:dyDescent="0.2">
      <c r="A29" s="27"/>
      <c r="B29" s="43">
        <v>2000</v>
      </c>
      <c r="C29" s="44">
        <v>0</v>
      </c>
      <c r="D29" s="67">
        <v>0</v>
      </c>
      <c r="E29" s="24"/>
      <c r="F29" s="67">
        <v>0</v>
      </c>
      <c r="G29" s="96" t="str">
        <f t="shared" si="3"/>
        <v>-</v>
      </c>
    </row>
    <row r="30" spans="1:7" x14ac:dyDescent="0.2">
      <c r="A30" s="27"/>
      <c r="B30" s="43">
        <v>2000</v>
      </c>
      <c r="C30" s="44">
        <v>0</v>
      </c>
      <c r="D30" s="67">
        <v>2</v>
      </c>
      <c r="E30" s="24"/>
      <c r="F30" s="67">
        <v>0</v>
      </c>
      <c r="G30" s="96" t="str">
        <f t="shared" si="3"/>
        <v>-</v>
      </c>
    </row>
    <row r="31" spans="1:7" x14ac:dyDescent="0.2">
      <c r="A31" s="27"/>
      <c r="B31" s="43">
        <v>2000</v>
      </c>
      <c r="C31" s="44">
        <v>0</v>
      </c>
      <c r="D31" s="67">
        <v>5</v>
      </c>
      <c r="E31" s="24"/>
      <c r="F31" s="67">
        <v>0</v>
      </c>
      <c r="G31" s="96" t="str">
        <f t="shared" si="3"/>
        <v>-</v>
      </c>
    </row>
    <row r="32" spans="1:7" x14ac:dyDescent="0.2">
      <c r="A32" s="27"/>
      <c r="B32" s="43">
        <v>2000</v>
      </c>
      <c r="C32" s="44">
        <v>2300</v>
      </c>
      <c r="D32" s="67">
        <v>10</v>
      </c>
      <c r="E32" s="24"/>
      <c r="F32" s="67">
        <v>0</v>
      </c>
      <c r="G32" s="96" t="str">
        <f t="shared" si="3"/>
        <v>-</v>
      </c>
    </row>
    <row r="33" spans="1:7" x14ac:dyDescent="0.2">
      <c r="A33" s="34" t="s">
        <v>3</v>
      </c>
      <c r="B33" s="45">
        <f>SUM(B28:B32)</f>
        <v>10000</v>
      </c>
      <c r="C33" s="45">
        <f>SUM(C28:C32)</f>
        <v>3300</v>
      </c>
      <c r="D33" s="68">
        <f>SUM(D28:D32)</f>
        <v>27</v>
      </c>
      <c r="E33" s="35">
        <f>IFERROR(F33/D33,"-")</f>
        <v>7.407407407407407E-2</v>
      </c>
      <c r="F33" s="68">
        <f>SUM(F28:F32)</f>
        <v>2</v>
      </c>
      <c r="G33" s="53">
        <f t="shared" si="3"/>
        <v>1650</v>
      </c>
    </row>
    <row r="34" spans="1:7" ht="13.5" thickBot="1" x14ac:dyDescent="0.25">
      <c r="A34" s="32"/>
      <c r="B34" s="49">
        <f>B10+B17+B25+B33</f>
        <v>36000</v>
      </c>
      <c r="C34" s="49">
        <f>C10+C17+C25+C33</f>
        <v>21748</v>
      </c>
      <c r="D34" s="71">
        <f>D10+D17+D25+D33</f>
        <v>102</v>
      </c>
      <c r="E34" s="33">
        <f>IFERROR(AVERAGE(E10,E17,E25,E33),"-")</f>
        <v>0.14682539682539683</v>
      </c>
      <c r="F34" s="71">
        <f>F10+F17+F25+F33</f>
        <v>15</v>
      </c>
      <c r="G34" s="54">
        <f t="shared" si="3"/>
        <v>1449.8666666666666</v>
      </c>
    </row>
    <row r="36" spans="1:7" x14ac:dyDescent="0.2">
      <c r="A36" s="4"/>
      <c r="B36" s="62"/>
      <c r="C36" s="62"/>
      <c r="D36" s="64"/>
      <c r="E36" s="14"/>
      <c r="F36" s="64"/>
      <c r="G36" s="62"/>
    </row>
    <row r="37" spans="1:7" ht="13.5" thickBot="1" x14ac:dyDescent="0.25">
      <c r="A37" s="4"/>
      <c r="B37" s="62"/>
      <c r="C37" s="62"/>
      <c r="D37" s="64"/>
      <c r="E37" s="14"/>
      <c r="F37" s="64"/>
      <c r="G37" s="62"/>
    </row>
    <row r="38" spans="1:7" x14ac:dyDescent="0.2">
      <c r="A38" s="25" t="s">
        <v>12</v>
      </c>
      <c r="B38" s="40" t="s">
        <v>13</v>
      </c>
      <c r="C38" s="40" t="s">
        <v>14</v>
      </c>
      <c r="D38" s="65" t="s">
        <v>15</v>
      </c>
      <c r="E38" s="36" t="s">
        <v>16</v>
      </c>
      <c r="F38" s="65" t="s">
        <v>17</v>
      </c>
      <c r="G38" s="52" t="s">
        <v>18</v>
      </c>
    </row>
    <row r="39" spans="1:7" x14ac:dyDescent="0.2">
      <c r="A39" s="30">
        <v>41729</v>
      </c>
      <c r="B39" s="51">
        <f t="shared" ref="B39:G43" si="4">B5</f>
        <v>2000</v>
      </c>
      <c r="C39" s="44">
        <f t="shared" si="4"/>
        <v>1667</v>
      </c>
      <c r="D39" s="67">
        <f t="shared" si="4"/>
        <v>6</v>
      </c>
      <c r="E39" s="75">
        <f t="shared" si="4"/>
        <v>0</v>
      </c>
      <c r="F39" s="67">
        <f t="shared" si="4"/>
        <v>2</v>
      </c>
      <c r="G39" s="56">
        <f t="shared" si="4"/>
        <v>833.5</v>
      </c>
    </row>
    <row r="40" spans="1:7" x14ac:dyDescent="0.2">
      <c r="A40" s="30"/>
      <c r="B40" s="51">
        <f t="shared" si="4"/>
        <v>2000</v>
      </c>
      <c r="C40" s="44">
        <f t="shared" si="4"/>
        <v>0</v>
      </c>
      <c r="D40" s="67">
        <f t="shared" si="4"/>
        <v>5</v>
      </c>
      <c r="E40" s="75">
        <f t="shared" si="4"/>
        <v>0</v>
      </c>
      <c r="F40" s="67">
        <f t="shared" si="4"/>
        <v>0</v>
      </c>
      <c r="G40" s="56" t="str">
        <f t="shared" si="4"/>
        <v>-</v>
      </c>
    </row>
    <row r="41" spans="1:7" x14ac:dyDescent="0.2">
      <c r="A41" s="30"/>
      <c r="B41" s="51">
        <f t="shared" si="4"/>
        <v>2000</v>
      </c>
      <c r="C41" s="44">
        <f t="shared" si="4"/>
        <v>2355</v>
      </c>
      <c r="D41" s="67">
        <f t="shared" si="4"/>
        <v>7</v>
      </c>
      <c r="E41" s="75">
        <f t="shared" si="4"/>
        <v>0</v>
      </c>
      <c r="F41" s="67">
        <f t="shared" si="4"/>
        <v>2</v>
      </c>
      <c r="G41" s="56">
        <f t="shared" si="4"/>
        <v>1177.5</v>
      </c>
    </row>
    <row r="42" spans="1:7" x14ac:dyDescent="0.2">
      <c r="A42" s="30"/>
      <c r="B42" s="51">
        <f t="shared" si="4"/>
        <v>2000</v>
      </c>
      <c r="C42" s="44">
        <f t="shared" si="4"/>
        <v>93</v>
      </c>
      <c r="D42" s="67">
        <f t="shared" si="4"/>
        <v>5</v>
      </c>
      <c r="E42" s="75">
        <f t="shared" si="4"/>
        <v>0</v>
      </c>
      <c r="F42" s="67">
        <f t="shared" si="4"/>
        <v>1</v>
      </c>
      <c r="G42" s="56">
        <f t="shared" si="4"/>
        <v>93</v>
      </c>
    </row>
    <row r="43" spans="1:7" x14ac:dyDescent="0.2">
      <c r="A43" s="30"/>
      <c r="B43" s="51">
        <f t="shared" si="4"/>
        <v>2000</v>
      </c>
      <c r="C43" s="44">
        <f t="shared" si="4"/>
        <v>2300</v>
      </c>
      <c r="D43" s="67">
        <f t="shared" si="4"/>
        <v>4</v>
      </c>
      <c r="E43" s="75">
        <f t="shared" si="4"/>
        <v>0</v>
      </c>
      <c r="F43" s="67">
        <f t="shared" si="4"/>
        <v>1</v>
      </c>
      <c r="G43" s="56">
        <f t="shared" si="4"/>
        <v>2300</v>
      </c>
    </row>
    <row r="44" spans="1:7" x14ac:dyDescent="0.2">
      <c r="A44" s="30"/>
      <c r="B44" s="51">
        <f t="shared" ref="B44:G48" si="5">B12</f>
        <v>2000</v>
      </c>
      <c r="C44" s="44">
        <f t="shared" si="5"/>
        <v>0</v>
      </c>
      <c r="D44" s="67">
        <f t="shared" si="5"/>
        <v>5</v>
      </c>
      <c r="E44" s="75">
        <f t="shared" si="5"/>
        <v>0</v>
      </c>
      <c r="F44" s="67">
        <f t="shared" si="5"/>
        <v>0</v>
      </c>
      <c r="G44" s="56" t="str">
        <f t="shared" si="5"/>
        <v>-</v>
      </c>
    </row>
    <row r="45" spans="1:7" x14ac:dyDescent="0.2">
      <c r="A45" s="30"/>
      <c r="B45" s="51">
        <f t="shared" si="5"/>
        <v>2000</v>
      </c>
      <c r="C45" s="44">
        <f t="shared" si="5"/>
        <v>1080</v>
      </c>
      <c r="D45" s="67">
        <f t="shared" si="5"/>
        <v>12</v>
      </c>
      <c r="E45" s="75">
        <f t="shared" si="5"/>
        <v>0</v>
      </c>
      <c r="F45" s="67">
        <f t="shared" si="5"/>
        <v>1</v>
      </c>
      <c r="G45" s="56">
        <f t="shared" si="5"/>
        <v>1080</v>
      </c>
    </row>
    <row r="46" spans="1:7" x14ac:dyDescent="0.2">
      <c r="A46" s="30"/>
      <c r="B46" s="51">
        <f t="shared" si="5"/>
        <v>2000</v>
      </c>
      <c r="C46" s="44">
        <f t="shared" si="5"/>
        <v>1067</v>
      </c>
      <c r="D46" s="67">
        <f t="shared" si="5"/>
        <v>3</v>
      </c>
      <c r="E46" s="75">
        <f t="shared" si="5"/>
        <v>0</v>
      </c>
      <c r="F46" s="67">
        <f t="shared" si="5"/>
        <v>1</v>
      </c>
      <c r="G46" s="56">
        <f t="shared" si="5"/>
        <v>1067</v>
      </c>
    </row>
    <row r="47" spans="1:7" x14ac:dyDescent="0.2">
      <c r="A47" s="30"/>
      <c r="B47" s="51">
        <f t="shared" si="5"/>
        <v>2000</v>
      </c>
      <c r="C47" s="44">
        <f t="shared" si="5"/>
        <v>2723</v>
      </c>
      <c r="D47" s="67">
        <f t="shared" si="5"/>
        <v>1</v>
      </c>
      <c r="E47" s="75">
        <f t="shared" si="5"/>
        <v>0</v>
      </c>
      <c r="F47" s="67">
        <f t="shared" si="5"/>
        <v>1</v>
      </c>
      <c r="G47" s="56">
        <f t="shared" si="5"/>
        <v>2723</v>
      </c>
    </row>
    <row r="48" spans="1:7" x14ac:dyDescent="0.2">
      <c r="A48" s="30"/>
      <c r="B48" s="51">
        <f t="shared" si="5"/>
        <v>0</v>
      </c>
      <c r="C48" s="44">
        <f t="shared" si="5"/>
        <v>0</v>
      </c>
      <c r="D48" s="67">
        <f t="shared" si="5"/>
        <v>0</v>
      </c>
      <c r="E48" s="75">
        <f t="shared" si="5"/>
        <v>0</v>
      </c>
      <c r="F48" s="67">
        <f t="shared" si="5"/>
        <v>0</v>
      </c>
      <c r="G48" s="56" t="str">
        <f t="shared" si="5"/>
        <v>-</v>
      </c>
    </row>
    <row r="49" spans="1:7" x14ac:dyDescent="0.2">
      <c r="A49" s="30"/>
      <c r="B49" s="51">
        <f t="shared" ref="B49:G53" si="6">B20</f>
        <v>0</v>
      </c>
      <c r="C49" s="44">
        <f t="shared" si="6"/>
        <v>0</v>
      </c>
      <c r="D49" s="67">
        <f t="shared" si="6"/>
        <v>0</v>
      </c>
      <c r="E49" s="75">
        <f t="shared" si="6"/>
        <v>0</v>
      </c>
      <c r="F49" s="67">
        <f t="shared" si="6"/>
        <v>0</v>
      </c>
      <c r="G49" s="56" t="str">
        <f t="shared" si="6"/>
        <v>-</v>
      </c>
    </row>
    <row r="50" spans="1:7" x14ac:dyDescent="0.2">
      <c r="A50" s="30"/>
      <c r="B50" s="51">
        <f t="shared" si="6"/>
        <v>2000</v>
      </c>
      <c r="C50" s="44">
        <f t="shared" si="6"/>
        <v>0</v>
      </c>
      <c r="D50" s="67">
        <f t="shared" si="6"/>
        <v>5</v>
      </c>
      <c r="E50" s="75">
        <f t="shared" si="6"/>
        <v>0</v>
      </c>
      <c r="F50" s="67">
        <f t="shared" si="6"/>
        <v>0</v>
      </c>
      <c r="G50" s="56" t="str">
        <f t="shared" si="6"/>
        <v>-</v>
      </c>
    </row>
    <row r="51" spans="1:7" x14ac:dyDescent="0.2">
      <c r="A51" s="30"/>
      <c r="B51" s="51">
        <f t="shared" si="6"/>
        <v>2000</v>
      </c>
      <c r="C51" s="44">
        <f t="shared" si="6"/>
        <v>5622</v>
      </c>
      <c r="D51" s="67">
        <f t="shared" si="6"/>
        <v>10</v>
      </c>
      <c r="E51" s="75">
        <f t="shared" si="6"/>
        <v>0</v>
      </c>
      <c r="F51" s="67">
        <f t="shared" si="6"/>
        <v>2</v>
      </c>
      <c r="G51" s="56">
        <f t="shared" si="6"/>
        <v>2811</v>
      </c>
    </row>
    <row r="52" spans="1:7" x14ac:dyDescent="0.2">
      <c r="A52" s="30"/>
      <c r="B52" s="51">
        <f t="shared" si="6"/>
        <v>2000</v>
      </c>
      <c r="C52" s="44">
        <f t="shared" si="6"/>
        <v>807</v>
      </c>
      <c r="D52" s="67">
        <f t="shared" si="6"/>
        <v>5</v>
      </c>
      <c r="E52" s="75">
        <f t="shared" si="6"/>
        <v>0</v>
      </c>
      <c r="F52" s="67">
        <f t="shared" si="6"/>
        <v>1</v>
      </c>
      <c r="G52" s="56">
        <f t="shared" si="6"/>
        <v>807</v>
      </c>
    </row>
    <row r="53" spans="1:7" x14ac:dyDescent="0.2">
      <c r="A53" s="30"/>
      <c r="B53" s="51">
        <f t="shared" si="6"/>
        <v>2000</v>
      </c>
      <c r="C53" s="44">
        <f t="shared" si="6"/>
        <v>734</v>
      </c>
      <c r="D53" s="67">
        <f t="shared" si="6"/>
        <v>7</v>
      </c>
      <c r="E53" s="75">
        <f t="shared" si="6"/>
        <v>0</v>
      </c>
      <c r="F53" s="67">
        <f t="shared" si="6"/>
        <v>1</v>
      </c>
      <c r="G53" s="56">
        <f t="shared" si="6"/>
        <v>734</v>
      </c>
    </row>
    <row r="54" spans="1:7" x14ac:dyDescent="0.2">
      <c r="A54" s="30"/>
      <c r="B54" s="51">
        <f t="shared" ref="B54:G58" si="7">B28</f>
        <v>2000</v>
      </c>
      <c r="C54" s="44">
        <f t="shared" si="7"/>
        <v>1000</v>
      </c>
      <c r="D54" s="67">
        <f t="shared" si="7"/>
        <v>10</v>
      </c>
      <c r="E54" s="75">
        <f t="shared" si="7"/>
        <v>0</v>
      </c>
      <c r="F54" s="67">
        <f t="shared" si="7"/>
        <v>2</v>
      </c>
      <c r="G54" s="56">
        <f t="shared" si="7"/>
        <v>500</v>
      </c>
    </row>
    <row r="55" spans="1:7" x14ac:dyDescent="0.2">
      <c r="A55" s="30"/>
      <c r="B55" s="51">
        <f t="shared" si="7"/>
        <v>2000</v>
      </c>
      <c r="C55" s="44">
        <f t="shared" si="7"/>
        <v>0</v>
      </c>
      <c r="D55" s="67">
        <f t="shared" si="7"/>
        <v>0</v>
      </c>
      <c r="E55" s="75">
        <f t="shared" si="7"/>
        <v>0</v>
      </c>
      <c r="F55" s="67">
        <f t="shared" si="7"/>
        <v>0</v>
      </c>
      <c r="G55" s="56" t="str">
        <f t="shared" si="7"/>
        <v>-</v>
      </c>
    </row>
    <row r="56" spans="1:7" x14ac:dyDescent="0.2">
      <c r="A56" s="30"/>
      <c r="B56" s="51">
        <f t="shared" si="7"/>
        <v>2000</v>
      </c>
      <c r="C56" s="44">
        <f t="shared" si="7"/>
        <v>0</v>
      </c>
      <c r="D56" s="67">
        <f t="shared" si="7"/>
        <v>2</v>
      </c>
      <c r="E56" s="75">
        <f t="shared" si="7"/>
        <v>0</v>
      </c>
      <c r="F56" s="67">
        <f t="shared" si="7"/>
        <v>0</v>
      </c>
      <c r="G56" s="56" t="str">
        <f t="shared" si="7"/>
        <v>-</v>
      </c>
    </row>
    <row r="57" spans="1:7" x14ac:dyDescent="0.2">
      <c r="A57" s="30"/>
      <c r="B57" s="51">
        <f t="shared" si="7"/>
        <v>2000</v>
      </c>
      <c r="C57" s="44">
        <f t="shared" si="7"/>
        <v>0</v>
      </c>
      <c r="D57" s="67">
        <f t="shared" si="7"/>
        <v>5</v>
      </c>
      <c r="E57" s="75">
        <f t="shared" si="7"/>
        <v>0</v>
      </c>
      <c r="F57" s="67">
        <f t="shared" si="7"/>
        <v>0</v>
      </c>
      <c r="G57" s="56" t="str">
        <f t="shared" si="7"/>
        <v>-</v>
      </c>
    </row>
    <row r="58" spans="1:7" x14ac:dyDescent="0.2">
      <c r="A58" s="30"/>
      <c r="B58" s="51">
        <f t="shared" si="7"/>
        <v>2000</v>
      </c>
      <c r="C58" s="44">
        <f t="shared" si="7"/>
        <v>2300</v>
      </c>
      <c r="D58" s="67">
        <f t="shared" si="7"/>
        <v>10</v>
      </c>
      <c r="E58" s="75">
        <f t="shared" si="7"/>
        <v>0</v>
      </c>
      <c r="F58" s="67">
        <f t="shared" si="7"/>
        <v>0</v>
      </c>
      <c r="G58" s="56" t="str">
        <f t="shared" si="7"/>
        <v>-</v>
      </c>
    </row>
    <row r="59" spans="1:7" ht="13.5" thickBot="1" x14ac:dyDescent="0.25">
      <c r="A59" s="37" t="s">
        <v>11</v>
      </c>
      <c r="B59" s="58">
        <f>SUM(B39:B58)</f>
        <v>36000</v>
      </c>
      <c r="C59" s="58">
        <f>SUM(C39:C58)</f>
        <v>21748</v>
      </c>
      <c r="D59" s="73">
        <f>SUM(D39:D58)</f>
        <v>102</v>
      </c>
      <c r="E59" s="76">
        <f>F59/D59</f>
        <v>0.14705882352941177</v>
      </c>
      <c r="F59" s="73">
        <f>SUM(F39:F58)</f>
        <v>15</v>
      </c>
      <c r="G59" s="59">
        <f>C59/F59</f>
        <v>1449.8666666666666</v>
      </c>
    </row>
    <row r="60" spans="1:7" ht="13.5" thickTop="1" x14ac:dyDescent="0.2"/>
  </sheetData>
  <phoneticPr fontId="2" type="noConversion"/>
  <pageMargins left="0.74803149606299213" right="0.74803149606299213" top="0.59055118110236227" bottom="0.59055118110236227" header="0.31496062992125984" footer="0.51181102362204722"/>
  <pageSetup paperSize="9" orientation="portrait" horizontalDpi="300" verticalDpi="300" r:id="rId1"/>
  <headerFooter alignWithMargins="0">
    <oddHeader>&amp;CSales Results  April 2006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workbookViewId="0">
      <selection activeCell="I26" sqref="I26"/>
    </sheetView>
  </sheetViews>
  <sheetFormatPr defaultRowHeight="12.75" x14ac:dyDescent="0.2"/>
  <cols>
    <col min="1" max="1" width="9.140625" style="4"/>
    <col min="2" max="2" width="11" style="4" bestFit="1" customWidth="1"/>
    <col min="3" max="3" width="11.28515625" style="7" bestFit="1" customWidth="1"/>
    <col min="4" max="4" width="9.140625" style="4"/>
    <col min="5" max="5" width="8.85546875" style="8" customWidth="1"/>
    <col min="6" max="6" width="9.140625" style="4"/>
    <col min="7" max="7" width="11.28515625" style="39" bestFit="1" customWidth="1"/>
    <col min="8" max="16384" width="9.140625" style="4"/>
  </cols>
  <sheetData>
    <row r="2" spans="1:7" ht="28.5" customHeight="1" x14ac:dyDescent="0.2">
      <c r="A2" s="9"/>
      <c r="B2" s="9"/>
      <c r="C2" s="10" t="s">
        <v>20</v>
      </c>
      <c r="D2" s="9"/>
      <c r="E2" s="11"/>
      <c r="F2" s="9"/>
      <c r="G2" s="38"/>
    </row>
    <row r="3" spans="1:7" ht="13.5" thickBot="1" x14ac:dyDescent="0.25"/>
    <row r="4" spans="1:7" ht="13.5" thickBot="1" x14ac:dyDescent="0.25">
      <c r="A4" s="77"/>
      <c r="B4" s="78" t="s">
        <v>5</v>
      </c>
      <c r="C4" s="78" t="s">
        <v>6</v>
      </c>
      <c r="D4" s="79" t="s">
        <v>7</v>
      </c>
      <c r="E4" s="80" t="s">
        <v>8</v>
      </c>
      <c r="F4" s="79" t="s">
        <v>9</v>
      </c>
      <c r="G4" s="81" t="s">
        <v>10</v>
      </c>
    </row>
    <row r="5" spans="1:7" x14ac:dyDescent="0.2">
      <c r="A5" s="87" t="s">
        <v>12</v>
      </c>
      <c r="B5" s="98">
        <f>April!B59</f>
        <v>36000</v>
      </c>
      <c r="C5" s="98">
        <f>April!C59</f>
        <v>21748</v>
      </c>
      <c r="D5" s="90">
        <f>April!D59</f>
        <v>102</v>
      </c>
      <c r="E5" s="91">
        <f>April!E59</f>
        <v>0.14705882352941177</v>
      </c>
      <c r="F5" s="90">
        <f>April!F59</f>
        <v>15</v>
      </c>
      <c r="G5" s="93">
        <f>April!G59</f>
        <v>1449.8666666666666</v>
      </c>
    </row>
    <row r="6" spans="1:7" x14ac:dyDescent="0.2">
      <c r="A6" s="87" t="s">
        <v>19</v>
      </c>
      <c r="B6" s="98">
        <f>May!B69</f>
        <v>58500</v>
      </c>
      <c r="C6" s="98">
        <f>May!C69</f>
        <v>61473</v>
      </c>
      <c r="D6" s="90">
        <f>May!D69</f>
        <v>190</v>
      </c>
      <c r="E6" s="91">
        <f>May!E69</f>
        <v>0.13157894736842105</v>
      </c>
      <c r="F6" s="90">
        <f>May!F69</f>
        <v>25</v>
      </c>
      <c r="G6" s="93">
        <f>May!G69</f>
        <v>2458.92</v>
      </c>
    </row>
    <row r="7" spans="1:7" x14ac:dyDescent="0.2">
      <c r="A7" s="87" t="s">
        <v>21</v>
      </c>
      <c r="B7" s="98">
        <f>June!B61</f>
        <v>56000</v>
      </c>
      <c r="C7" s="98">
        <f>June!C61</f>
        <v>2668</v>
      </c>
      <c r="D7" s="90">
        <f>June!D61</f>
        <v>11</v>
      </c>
      <c r="E7" s="91">
        <f>June!E61</f>
        <v>0.18181818181818182</v>
      </c>
      <c r="F7" s="90">
        <f>June!F61</f>
        <v>2</v>
      </c>
      <c r="G7" s="93">
        <f>June!G61</f>
        <v>1334</v>
      </c>
    </row>
    <row r="8" spans="1:7" ht="13.5" thickBot="1" x14ac:dyDescent="0.25">
      <c r="A8" s="82"/>
      <c r="B8" s="99">
        <f>SUM(B5:B7)</f>
        <v>150500</v>
      </c>
      <c r="C8" s="99">
        <f>SUM(C5:C7)</f>
        <v>85889</v>
      </c>
      <c r="D8" s="84">
        <f>SUM(D5:D7)</f>
        <v>303</v>
      </c>
      <c r="E8" s="85">
        <f>F8/D8</f>
        <v>0.13861386138613863</v>
      </c>
      <c r="F8" s="84">
        <f>SUM(F5:F7)</f>
        <v>42</v>
      </c>
      <c r="G8" s="86">
        <f>C8/F8</f>
        <v>2044.9761904761904</v>
      </c>
    </row>
    <row r="9" spans="1:7" ht="13.5" thickBot="1" x14ac:dyDescent="0.25">
      <c r="B9" s="100"/>
      <c r="C9" s="101"/>
      <c r="D9" s="2"/>
      <c r="E9" s="12"/>
      <c r="F9" s="2"/>
      <c r="G9" s="46"/>
    </row>
    <row r="10" spans="1:7" x14ac:dyDescent="0.2">
      <c r="A10" s="88" t="s">
        <v>22</v>
      </c>
      <c r="B10" s="102">
        <f>July!B67</f>
        <v>420000</v>
      </c>
      <c r="C10" s="102">
        <f>July!C67</f>
        <v>630000</v>
      </c>
      <c r="D10" s="89">
        <f>July!D67</f>
        <v>210</v>
      </c>
      <c r="E10" s="92">
        <f>July!E67</f>
        <v>0.2</v>
      </c>
      <c r="F10" s="89">
        <f>July!F67</f>
        <v>42</v>
      </c>
      <c r="G10" s="94">
        <f>July!G67</f>
        <v>15000</v>
      </c>
    </row>
    <row r="11" spans="1:7" x14ac:dyDescent="0.2">
      <c r="A11" s="87" t="s">
        <v>23</v>
      </c>
      <c r="B11" s="98">
        <f>August!B62</f>
        <v>1070000</v>
      </c>
      <c r="C11" s="98">
        <f>August!C62</f>
        <v>1500000</v>
      </c>
      <c r="D11" s="90">
        <f>August!D62</f>
        <v>500</v>
      </c>
      <c r="E11" s="91">
        <f>August!E62</f>
        <v>0.2</v>
      </c>
      <c r="F11" s="90">
        <f>August!F62</f>
        <v>100</v>
      </c>
      <c r="G11" s="93">
        <f>August!G62</f>
        <v>15000</v>
      </c>
    </row>
    <row r="12" spans="1:7" x14ac:dyDescent="0.2">
      <c r="A12" s="87" t="s">
        <v>24</v>
      </c>
      <c r="B12" s="98">
        <f>September!B60</f>
        <v>420000</v>
      </c>
      <c r="C12" s="98">
        <f>September!C60</f>
        <v>630000</v>
      </c>
      <c r="D12" s="90">
        <f>September!D60</f>
        <v>210</v>
      </c>
      <c r="E12" s="91">
        <f>September!E60</f>
        <v>0.2</v>
      </c>
      <c r="F12" s="90">
        <f>September!F60</f>
        <v>42</v>
      </c>
      <c r="G12" s="93">
        <f>September!G60</f>
        <v>15000</v>
      </c>
    </row>
    <row r="13" spans="1:7" ht="13.5" thickBot="1" x14ac:dyDescent="0.25">
      <c r="A13" s="82"/>
      <c r="B13" s="99">
        <f>SUM(B10:B12)</f>
        <v>1910000</v>
      </c>
      <c r="C13" s="99">
        <f>SUM(C10:C12)</f>
        <v>2760000</v>
      </c>
      <c r="D13" s="84">
        <f>SUM(D10:D12)</f>
        <v>920</v>
      </c>
      <c r="E13" s="85">
        <f>F13/D13</f>
        <v>0.2</v>
      </c>
      <c r="F13" s="84">
        <f>SUM(F10:F12)</f>
        <v>184</v>
      </c>
      <c r="G13" s="86">
        <f>C13/F13</f>
        <v>15000</v>
      </c>
    </row>
    <row r="14" spans="1:7" ht="13.5" thickBot="1" x14ac:dyDescent="0.25">
      <c r="B14" s="100"/>
      <c r="C14" s="101"/>
      <c r="D14" s="2"/>
      <c r="E14" s="12"/>
      <c r="F14" s="2"/>
      <c r="G14" s="46"/>
    </row>
    <row r="15" spans="1:7" x14ac:dyDescent="0.2">
      <c r="A15" s="88" t="s">
        <v>25</v>
      </c>
      <c r="B15" s="102">
        <f>October!B68</f>
        <v>440000</v>
      </c>
      <c r="C15" s="102">
        <f>October!C68</f>
        <v>660000</v>
      </c>
      <c r="D15" s="89">
        <f>October!D68</f>
        <v>220</v>
      </c>
      <c r="E15" s="92">
        <f>October!E68</f>
        <v>0.2</v>
      </c>
      <c r="F15" s="89">
        <f>October!F68</f>
        <v>44</v>
      </c>
      <c r="G15" s="94">
        <f>October!G68</f>
        <v>15000</v>
      </c>
    </row>
    <row r="16" spans="1:7" x14ac:dyDescent="0.2">
      <c r="A16" s="87" t="s">
        <v>26</v>
      </c>
      <c r="B16" s="98">
        <f>November!B61</f>
        <v>440000</v>
      </c>
      <c r="C16" s="98">
        <f>November!C61</f>
        <v>660000</v>
      </c>
      <c r="D16" s="90">
        <f>November!D61</f>
        <v>220</v>
      </c>
      <c r="E16" s="91">
        <f>November!E61</f>
        <v>0.2</v>
      </c>
      <c r="F16" s="90">
        <f>November!F61</f>
        <v>44</v>
      </c>
      <c r="G16" s="93">
        <f>November!G61</f>
        <v>15000</v>
      </c>
    </row>
    <row r="17" spans="1:7" x14ac:dyDescent="0.2">
      <c r="A17" s="87" t="s">
        <v>27</v>
      </c>
      <c r="B17" s="98">
        <f>December!B60</f>
        <v>400000</v>
      </c>
      <c r="C17" s="98">
        <f>December!C60</f>
        <v>600000</v>
      </c>
      <c r="D17" s="90">
        <f>December!D60</f>
        <v>200</v>
      </c>
      <c r="E17" s="91">
        <f>December!E60</f>
        <v>0.2</v>
      </c>
      <c r="F17" s="90">
        <f>December!F60</f>
        <v>40</v>
      </c>
      <c r="G17" s="93">
        <f>December!G60</f>
        <v>15000</v>
      </c>
    </row>
    <row r="18" spans="1:7" ht="13.5" thickBot="1" x14ac:dyDescent="0.25">
      <c r="A18" s="82"/>
      <c r="B18" s="83">
        <f>SUM(B15:B17)</f>
        <v>1280000</v>
      </c>
      <c r="C18" s="83">
        <f>SUM(C15:C17)</f>
        <v>1920000</v>
      </c>
      <c r="D18" s="84">
        <f>SUM(D15:D17)</f>
        <v>640</v>
      </c>
      <c r="E18" s="85">
        <f>F18/D18</f>
        <v>0.2</v>
      </c>
      <c r="F18" s="84">
        <f>SUM(F15:F17)</f>
        <v>128</v>
      </c>
      <c r="G18" s="86">
        <f>C18/F18</f>
        <v>15000</v>
      </c>
    </row>
  </sheetData>
  <phoneticPr fontId="2" type="noConversion"/>
  <pageMargins left="0.75" right="0.75" top="1" bottom="1" header="0.5" footer="0.5"/>
  <pageSetup paperSize="9" orientation="portrait" horizontalDpi="0" verticalDpi="0" r:id="rId1"/>
  <headerFooter alignWithMargins="0">
    <oddHeader>&amp;CSales Results Quarterly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showGridLines="0" topLeftCell="A37" workbookViewId="0">
      <selection activeCell="B70" sqref="B70"/>
    </sheetView>
  </sheetViews>
  <sheetFormatPr defaultRowHeight="12.75" x14ac:dyDescent="0.2"/>
  <cols>
    <col min="1" max="1" width="9.140625" style="1" bestFit="1"/>
    <col min="2" max="3" width="15.7109375" style="46" customWidth="1"/>
    <col min="4" max="4" width="8.85546875" style="69" customWidth="1"/>
    <col min="5" max="5" width="8.85546875" style="3" customWidth="1"/>
    <col min="6" max="6" width="8.85546875" style="69" customWidth="1"/>
    <col min="7" max="7" width="15.7109375" style="46" customWidth="1"/>
    <col min="8" max="16384" width="9.140625" style="4"/>
  </cols>
  <sheetData>
    <row r="2" spans="1:7" ht="28.5" customHeight="1" x14ac:dyDescent="0.2">
      <c r="A2" s="5"/>
      <c r="B2" s="60"/>
      <c r="C2" s="60" t="str">
        <f>A4</f>
        <v>May</v>
      </c>
      <c r="D2" s="72"/>
      <c r="E2" s="6"/>
      <c r="F2" s="72"/>
      <c r="G2" s="60"/>
    </row>
    <row r="3" spans="1:7" ht="13.5" thickBot="1" x14ac:dyDescent="0.25"/>
    <row r="4" spans="1:7" x14ac:dyDescent="0.2">
      <c r="A4" s="25" t="s">
        <v>19</v>
      </c>
      <c r="B4" s="40" t="s">
        <v>13</v>
      </c>
      <c r="C4" s="40" t="s">
        <v>14</v>
      </c>
      <c r="D4" s="65" t="s">
        <v>15</v>
      </c>
      <c r="E4" s="36" t="s">
        <v>16</v>
      </c>
      <c r="F4" s="65" t="s">
        <v>17</v>
      </c>
      <c r="G4" s="52" t="s">
        <v>18</v>
      </c>
    </row>
    <row r="5" spans="1:7" x14ac:dyDescent="0.2">
      <c r="A5" s="26"/>
      <c r="B5" s="41">
        <v>2500</v>
      </c>
      <c r="C5" s="42">
        <v>0</v>
      </c>
      <c r="D5" s="66">
        <v>2</v>
      </c>
      <c r="E5" s="23"/>
      <c r="F5" s="66">
        <v>0</v>
      </c>
      <c r="G5" s="95" t="str">
        <f>IFERROR(C5/F5,"-")</f>
        <v>-</v>
      </c>
    </row>
    <row r="6" spans="1:7" x14ac:dyDescent="0.2">
      <c r="A6" s="27"/>
      <c r="B6" s="43">
        <v>2500</v>
      </c>
      <c r="C6" s="44">
        <v>0</v>
      </c>
      <c r="D6" s="67">
        <v>15</v>
      </c>
      <c r="E6" s="24"/>
      <c r="F6" s="67">
        <v>0</v>
      </c>
      <c r="G6" s="96" t="str">
        <f t="shared" ref="G6:G10" si="0">IFERROR(C6/F6,"-")</f>
        <v>-</v>
      </c>
    </row>
    <row r="7" spans="1:7" x14ac:dyDescent="0.2">
      <c r="A7" s="27"/>
      <c r="B7" s="43">
        <v>2500</v>
      </c>
      <c r="C7" s="44">
        <v>0</v>
      </c>
      <c r="D7" s="67">
        <v>9</v>
      </c>
      <c r="E7" s="24"/>
      <c r="F7" s="67">
        <v>0</v>
      </c>
      <c r="G7" s="96" t="str">
        <f t="shared" si="0"/>
        <v>-</v>
      </c>
    </row>
    <row r="8" spans="1:7" x14ac:dyDescent="0.2">
      <c r="A8" s="27"/>
      <c r="B8" s="43">
        <v>2500</v>
      </c>
      <c r="C8" s="44">
        <v>8343</v>
      </c>
      <c r="D8" s="67">
        <v>15</v>
      </c>
      <c r="E8" s="24"/>
      <c r="F8" s="67">
        <v>2</v>
      </c>
      <c r="G8" s="96">
        <f t="shared" si="0"/>
        <v>4171.5</v>
      </c>
    </row>
    <row r="9" spans="1:7" x14ac:dyDescent="0.2">
      <c r="A9" s="27"/>
      <c r="B9" s="43">
        <v>2500</v>
      </c>
      <c r="C9" s="44">
        <v>1463</v>
      </c>
      <c r="D9" s="67">
        <v>7</v>
      </c>
      <c r="E9" s="24"/>
      <c r="F9" s="67">
        <v>2</v>
      </c>
      <c r="G9" s="96">
        <f t="shared" si="0"/>
        <v>731.5</v>
      </c>
    </row>
    <row r="10" spans="1:7" x14ac:dyDescent="0.2">
      <c r="A10" s="34" t="s">
        <v>0</v>
      </c>
      <c r="B10" s="45">
        <f>SUM(B5:B9)</f>
        <v>12500</v>
      </c>
      <c r="C10" s="45">
        <f>SUM(C5:C9)</f>
        <v>9806</v>
      </c>
      <c r="D10" s="68">
        <f>SUM(D5:D9)</f>
        <v>48</v>
      </c>
      <c r="E10" s="35">
        <f>IFERROR(F10/D10,"-")</f>
        <v>8.3333333333333329E-2</v>
      </c>
      <c r="F10" s="68">
        <f>SUM(F5:F9)</f>
        <v>4</v>
      </c>
      <c r="G10" s="53">
        <f t="shared" si="0"/>
        <v>2451.5</v>
      </c>
    </row>
    <row r="11" spans="1:7" ht="13.5" thickBot="1" x14ac:dyDescent="0.25">
      <c r="A11" s="13"/>
    </row>
    <row r="12" spans="1:7" x14ac:dyDescent="0.2">
      <c r="A12" s="28"/>
      <c r="B12" s="47">
        <v>2500</v>
      </c>
      <c r="C12" s="48">
        <v>768</v>
      </c>
      <c r="D12" s="70">
        <v>1</v>
      </c>
      <c r="E12" s="29"/>
      <c r="F12" s="70">
        <v>1</v>
      </c>
      <c r="G12" s="97">
        <f t="shared" ref="G12:G18" si="1">IFERROR(C12/F12,"-")</f>
        <v>768</v>
      </c>
    </row>
    <row r="13" spans="1:7" x14ac:dyDescent="0.2">
      <c r="A13" s="27"/>
      <c r="B13" s="43">
        <v>3500</v>
      </c>
      <c r="C13" s="44">
        <v>857</v>
      </c>
      <c r="D13" s="67">
        <v>11</v>
      </c>
      <c r="E13" s="24"/>
      <c r="F13" s="67">
        <v>1</v>
      </c>
      <c r="G13" s="96">
        <f t="shared" si="1"/>
        <v>857</v>
      </c>
    </row>
    <row r="14" spans="1:7" x14ac:dyDescent="0.2">
      <c r="A14" s="27"/>
      <c r="B14" s="43">
        <v>2500</v>
      </c>
      <c r="C14" s="44">
        <v>1618</v>
      </c>
      <c r="D14" s="67">
        <v>15</v>
      </c>
      <c r="E14" s="24"/>
      <c r="F14" s="67">
        <v>2</v>
      </c>
      <c r="G14" s="96">
        <f t="shared" si="1"/>
        <v>809</v>
      </c>
    </row>
    <row r="15" spans="1:7" x14ac:dyDescent="0.2">
      <c r="A15" s="27"/>
      <c r="B15" s="43">
        <v>2500</v>
      </c>
      <c r="C15" s="44">
        <v>1284</v>
      </c>
      <c r="D15" s="67">
        <v>3</v>
      </c>
      <c r="E15" s="24"/>
      <c r="F15" s="67">
        <v>1</v>
      </c>
      <c r="G15" s="96">
        <f t="shared" si="1"/>
        <v>1284</v>
      </c>
    </row>
    <row r="16" spans="1:7" x14ac:dyDescent="0.2">
      <c r="A16" s="27"/>
      <c r="B16" s="43">
        <v>3500</v>
      </c>
      <c r="C16" s="44">
        <v>890</v>
      </c>
      <c r="D16" s="67">
        <v>10</v>
      </c>
      <c r="E16" s="24"/>
      <c r="F16" s="67">
        <v>1</v>
      </c>
      <c r="G16" s="96">
        <f t="shared" si="1"/>
        <v>890</v>
      </c>
    </row>
    <row r="17" spans="1:7" x14ac:dyDescent="0.2">
      <c r="A17" s="34" t="s">
        <v>1</v>
      </c>
      <c r="B17" s="45">
        <f>SUM(B12:B16)</f>
        <v>14500</v>
      </c>
      <c r="C17" s="45">
        <f>SUM(C12:C16)</f>
        <v>5417</v>
      </c>
      <c r="D17" s="68">
        <f>SUM(D12:D16)</f>
        <v>40</v>
      </c>
      <c r="E17" s="35">
        <f>IFERROR(F17/D17,"-")</f>
        <v>0.15</v>
      </c>
      <c r="F17" s="68">
        <f>SUM(F12:F16)</f>
        <v>6</v>
      </c>
      <c r="G17" s="53">
        <f t="shared" si="1"/>
        <v>902.83333333333337</v>
      </c>
    </row>
    <row r="18" spans="1:7" ht="13.5" thickBot="1" x14ac:dyDescent="0.25">
      <c r="A18" s="32"/>
      <c r="B18" s="49">
        <f>SUM(B10:B16)</f>
        <v>27000</v>
      </c>
      <c r="C18" s="49">
        <f>SUM(C10:C16)</f>
        <v>15223</v>
      </c>
      <c r="D18" s="71">
        <f>SUM(D10:D16)</f>
        <v>88</v>
      </c>
      <c r="E18" s="33">
        <f>IFERROR(AVERAGE(E10:E17),"-")</f>
        <v>0.11666666666666667</v>
      </c>
      <c r="F18" s="71">
        <f>SUM(F10:F16)</f>
        <v>10</v>
      </c>
      <c r="G18" s="54">
        <f t="shared" si="1"/>
        <v>1522.3</v>
      </c>
    </row>
    <row r="19" spans="1:7" ht="13.5" thickBot="1" x14ac:dyDescent="0.25">
      <c r="A19" s="13"/>
    </row>
    <row r="20" spans="1:7" x14ac:dyDescent="0.2">
      <c r="A20" s="28"/>
      <c r="B20" s="47">
        <v>2000</v>
      </c>
      <c r="C20" s="48">
        <v>3721</v>
      </c>
      <c r="D20" s="70">
        <v>2</v>
      </c>
      <c r="E20" s="29"/>
      <c r="F20" s="70">
        <v>2</v>
      </c>
      <c r="G20" s="97">
        <f t="shared" ref="G20:G26" si="2">IFERROR(C20/F20,"-")</f>
        <v>1860.5</v>
      </c>
    </row>
    <row r="21" spans="1:7" x14ac:dyDescent="0.2">
      <c r="A21" s="27"/>
      <c r="B21" s="43">
        <v>2000</v>
      </c>
      <c r="C21" s="44">
        <v>0</v>
      </c>
      <c r="D21" s="67">
        <v>5</v>
      </c>
      <c r="E21" s="24"/>
      <c r="F21" s="67">
        <v>0</v>
      </c>
      <c r="G21" s="96" t="str">
        <f t="shared" si="2"/>
        <v>-</v>
      </c>
    </row>
    <row r="22" spans="1:7" x14ac:dyDescent="0.2">
      <c r="A22" s="27"/>
      <c r="B22" s="43">
        <v>2000</v>
      </c>
      <c r="C22" s="44">
        <v>0</v>
      </c>
      <c r="D22" s="67">
        <v>21</v>
      </c>
      <c r="E22" s="24"/>
      <c r="F22" s="67">
        <v>0</v>
      </c>
      <c r="G22" s="96" t="str">
        <f t="shared" si="2"/>
        <v>-</v>
      </c>
    </row>
    <row r="23" spans="1:7" x14ac:dyDescent="0.2">
      <c r="A23" s="27"/>
      <c r="B23" s="43">
        <v>2000</v>
      </c>
      <c r="C23" s="44">
        <v>795</v>
      </c>
      <c r="D23" s="67">
        <v>19</v>
      </c>
      <c r="E23" s="24"/>
      <c r="F23" s="67">
        <v>2</v>
      </c>
      <c r="G23" s="96">
        <f t="shared" si="2"/>
        <v>397.5</v>
      </c>
    </row>
    <row r="24" spans="1:7" x14ac:dyDescent="0.2">
      <c r="A24" s="27"/>
      <c r="B24" s="43">
        <v>2000</v>
      </c>
      <c r="C24" s="44">
        <v>0</v>
      </c>
      <c r="D24" s="67">
        <v>5</v>
      </c>
      <c r="E24" s="24"/>
      <c r="F24" s="67">
        <v>0</v>
      </c>
      <c r="G24" s="96" t="str">
        <f t="shared" si="2"/>
        <v>-</v>
      </c>
    </row>
    <row r="25" spans="1:7" x14ac:dyDescent="0.2">
      <c r="A25" s="34" t="s">
        <v>2</v>
      </c>
      <c r="B25" s="45">
        <f>SUM(B20:B24)</f>
        <v>10000</v>
      </c>
      <c r="C25" s="45">
        <f>SUM(C20:C24)</f>
        <v>4516</v>
      </c>
      <c r="D25" s="68">
        <f>SUM(D20:D24)</f>
        <v>52</v>
      </c>
      <c r="E25" s="35">
        <f>IFERROR(F25/D25,"-")</f>
        <v>7.6923076923076927E-2</v>
      </c>
      <c r="F25" s="68">
        <f>SUM(F20:F24)</f>
        <v>4</v>
      </c>
      <c r="G25" s="53">
        <f t="shared" si="2"/>
        <v>1129</v>
      </c>
    </row>
    <row r="26" spans="1:7" ht="13.5" thickBot="1" x14ac:dyDescent="0.25">
      <c r="A26" s="32"/>
      <c r="B26" s="49">
        <f>B10+B17+B25</f>
        <v>37000</v>
      </c>
      <c r="C26" s="49">
        <f>C10+C17+C25</f>
        <v>19739</v>
      </c>
      <c r="D26" s="71">
        <f>D10+D17+D25</f>
        <v>140</v>
      </c>
      <c r="E26" s="33">
        <f>IFERROR(AVERAGE(E10,E17,E25),"-")</f>
        <v>0.10341880341880343</v>
      </c>
      <c r="F26" s="71">
        <f>F10+F17+F25</f>
        <v>14</v>
      </c>
      <c r="G26" s="54">
        <f t="shared" si="2"/>
        <v>1409.9285714285713</v>
      </c>
    </row>
    <row r="27" spans="1:7" ht="13.5" thickBot="1" x14ac:dyDescent="0.25">
      <c r="A27" s="13"/>
    </row>
    <row r="28" spans="1:7" x14ac:dyDescent="0.2">
      <c r="A28" s="28"/>
      <c r="B28" s="47">
        <v>2500</v>
      </c>
      <c r="C28" s="48">
        <v>1643</v>
      </c>
      <c r="D28" s="70">
        <v>2</v>
      </c>
      <c r="E28" s="29"/>
      <c r="F28" s="70">
        <v>2</v>
      </c>
      <c r="G28" s="97">
        <f t="shared" ref="G28:G34" si="3">IFERROR(C28/F28,"-")</f>
        <v>821.5</v>
      </c>
    </row>
    <row r="29" spans="1:7" x14ac:dyDescent="0.2">
      <c r="A29" s="27"/>
      <c r="B29" s="43">
        <v>2500</v>
      </c>
      <c r="C29" s="44">
        <v>1179</v>
      </c>
      <c r="D29" s="67">
        <v>4</v>
      </c>
      <c r="E29" s="24"/>
      <c r="F29" s="67">
        <v>2</v>
      </c>
      <c r="G29" s="96">
        <f t="shared" si="3"/>
        <v>589.5</v>
      </c>
    </row>
    <row r="30" spans="1:7" x14ac:dyDescent="0.2">
      <c r="A30" s="27"/>
      <c r="B30" s="43">
        <v>2500</v>
      </c>
      <c r="C30" s="44">
        <v>0</v>
      </c>
      <c r="D30" s="67">
        <v>6</v>
      </c>
      <c r="E30" s="24"/>
      <c r="F30" s="67">
        <v>0</v>
      </c>
      <c r="G30" s="96" t="str">
        <f t="shared" si="3"/>
        <v>-</v>
      </c>
    </row>
    <row r="31" spans="1:7" x14ac:dyDescent="0.2">
      <c r="A31" s="27"/>
      <c r="B31" s="43">
        <v>4000</v>
      </c>
      <c r="C31" s="44">
        <v>985</v>
      </c>
      <c r="D31" s="67">
        <v>10</v>
      </c>
      <c r="E31" s="24"/>
      <c r="F31" s="67">
        <v>2</v>
      </c>
      <c r="G31" s="96">
        <f t="shared" si="3"/>
        <v>492.5</v>
      </c>
    </row>
    <row r="32" spans="1:7" x14ac:dyDescent="0.2">
      <c r="A32" s="27"/>
      <c r="B32" s="43">
        <v>2500</v>
      </c>
      <c r="C32" s="44">
        <v>654</v>
      </c>
      <c r="D32" s="67">
        <v>2</v>
      </c>
      <c r="E32" s="24"/>
      <c r="F32" s="67">
        <v>1</v>
      </c>
      <c r="G32" s="96">
        <f t="shared" si="3"/>
        <v>654</v>
      </c>
    </row>
    <row r="33" spans="1:7" x14ac:dyDescent="0.2">
      <c r="A33" s="34" t="s">
        <v>3</v>
      </c>
      <c r="B33" s="45">
        <f>SUM(B28:B32)</f>
        <v>14000</v>
      </c>
      <c r="C33" s="45">
        <f>SUM(C28:C32)</f>
        <v>4461</v>
      </c>
      <c r="D33" s="68">
        <f>SUM(D28:D32)</f>
        <v>24</v>
      </c>
      <c r="E33" s="35">
        <f>IFERROR(F33/D33,"-")</f>
        <v>0.29166666666666669</v>
      </c>
      <c r="F33" s="68">
        <f>SUM(F28:F32)</f>
        <v>7</v>
      </c>
      <c r="G33" s="53">
        <f t="shared" si="3"/>
        <v>637.28571428571433</v>
      </c>
    </row>
    <row r="34" spans="1:7" ht="13.5" thickBot="1" x14ac:dyDescent="0.25">
      <c r="A34" s="32"/>
      <c r="B34" s="49">
        <f>B10+B17+B25+B33</f>
        <v>51000</v>
      </c>
      <c r="C34" s="49">
        <f>C10+C17+C25+C33</f>
        <v>24200</v>
      </c>
      <c r="D34" s="71">
        <f>D10+D17+D25+D33</f>
        <v>164</v>
      </c>
      <c r="E34" s="33">
        <f>IFERROR(AVERAGE(E10,E17,E25,E33),"-")</f>
        <v>0.15048076923076925</v>
      </c>
      <c r="F34" s="71">
        <f>F10+F17+F25+F33</f>
        <v>21</v>
      </c>
      <c r="G34" s="54">
        <f t="shared" si="3"/>
        <v>1152.3809523809523</v>
      </c>
    </row>
    <row r="35" spans="1:7" ht="13.5" thickBot="1" x14ac:dyDescent="0.25"/>
    <row r="36" spans="1:7" x14ac:dyDescent="0.2">
      <c r="A36" s="28"/>
      <c r="B36" s="47">
        <v>2500</v>
      </c>
      <c r="C36" s="48">
        <v>1217</v>
      </c>
      <c r="D36" s="70">
        <v>10</v>
      </c>
      <c r="E36" s="29"/>
      <c r="F36" s="70">
        <v>2</v>
      </c>
      <c r="G36" s="97">
        <f t="shared" ref="G36:G42" si="4">IFERROR(C36/F36,"-")</f>
        <v>608.5</v>
      </c>
    </row>
    <row r="37" spans="1:7" x14ac:dyDescent="0.2">
      <c r="A37" s="27"/>
      <c r="B37" s="43">
        <v>2500</v>
      </c>
      <c r="C37" s="44">
        <v>36056</v>
      </c>
      <c r="D37" s="67">
        <v>5</v>
      </c>
      <c r="E37" s="24"/>
      <c r="F37" s="67">
        <v>2</v>
      </c>
      <c r="G37" s="96">
        <f t="shared" si="4"/>
        <v>18028</v>
      </c>
    </row>
    <row r="38" spans="1:7" x14ac:dyDescent="0.2">
      <c r="A38" s="27"/>
      <c r="B38" s="43">
        <v>2500</v>
      </c>
      <c r="C38" s="44">
        <v>0</v>
      </c>
      <c r="D38" s="67">
        <v>11</v>
      </c>
      <c r="E38" s="24"/>
      <c r="F38" s="67">
        <v>0</v>
      </c>
      <c r="G38" s="96" t="str">
        <f t="shared" si="4"/>
        <v>-</v>
      </c>
    </row>
    <row r="39" spans="1:7" x14ac:dyDescent="0.2">
      <c r="A39" s="27"/>
      <c r="B39" s="43">
        <v>3000</v>
      </c>
      <c r="C39" s="44">
        <v>2183</v>
      </c>
      <c r="D39" s="67">
        <v>5</v>
      </c>
      <c r="E39" s="24"/>
      <c r="F39" s="67">
        <v>1</v>
      </c>
      <c r="G39" s="96">
        <f t="shared" si="4"/>
        <v>2183</v>
      </c>
    </row>
    <row r="40" spans="1:7" x14ac:dyDescent="0.2">
      <c r="A40" s="27"/>
      <c r="B40" s="43">
        <v>2500</v>
      </c>
      <c r="C40" s="44">
        <v>435</v>
      </c>
      <c r="D40" s="67">
        <v>6</v>
      </c>
      <c r="E40" s="24"/>
      <c r="F40" s="67">
        <v>1</v>
      </c>
      <c r="G40" s="96">
        <f t="shared" si="4"/>
        <v>435</v>
      </c>
    </row>
    <row r="41" spans="1:7" x14ac:dyDescent="0.2">
      <c r="A41" s="34" t="s">
        <v>4</v>
      </c>
      <c r="B41" s="45">
        <f>SUM(B36:B40)</f>
        <v>13000</v>
      </c>
      <c r="C41" s="45">
        <f>SUM(C36:C40)</f>
        <v>39891</v>
      </c>
      <c r="D41" s="68">
        <f>SUM(D36:D40)</f>
        <v>37</v>
      </c>
      <c r="E41" s="35">
        <f>IFERROR(F41/D41,"-")</f>
        <v>0.16216216216216217</v>
      </c>
      <c r="F41" s="68">
        <f>SUM(F36:F40)</f>
        <v>6</v>
      </c>
      <c r="G41" s="53">
        <f t="shared" si="4"/>
        <v>6648.5</v>
      </c>
    </row>
    <row r="42" spans="1:7" ht="13.5" thickBot="1" x14ac:dyDescent="0.25">
      <c r="A42" s="32"/>
      <c r="B42" s="49">
        <f>B10+B17+B25+B33+B41</f>
        <v>64000</v>
      </c>
      <c r="C42" s="49">
        <f>C10+C17+C25+C33+C41</f>
        <v>64091</v>
      </c>
      <c r="D42" s="71">
        <f>D10+D17+D25+D33+D41</f>
        <v>201</v>
      </c>
      <c r="E42" s="33">
        <f>IFERROR(AVERAGE(E10,E17,E25,E33,E41),"-")</f>
        <v>0.15281704781704783</v>
      </c>
      <c r="F42" s="71">
        <f>SUM(F10+F17+F25+F33+F41)</f>
        <v>27</v>
      </c>
      <c r="G42" s="54">
        <f t="shared" si="4"/>
        <v>2373.7407407407409</v>
      </c>
    </row>
    <row r="44" spans="1:7" ht="13.5" thickBot="1" x14ac:dyDescent="0.25"/>
    <row r="45" spans="1:7" x14ac:dyDescent="0.2">
      <c r="A45" s="25" t="s">
        <v>19</v>
      </c>
      <c r="B45" s="40" t="s">
        <v>13</v>
      </c>
      <c r="C45" s="40" t="s">
        <v>14</v>
      </c>
      <c r="D45" s="65" t="s">
        <v>15</v>
      </c>
      <c r="E45" s="36" t="s">
        <v>16</v>
      </c>
      <c r="F45" s="65" t="s">
        <v>17</v>
      </c>
      <c r="G45" s="52" t="s">
        <v>18</v>
      </c>
    </row>
    <row r="46" spans="1:7" x14ac:dyDescent="0.2">
      <c r="A46" s="30"/>
      <c r="B46" s="51">
        <f t="shared" ref="B46:G50" si="5">B5</f>
        <v>2500</v>
      </c>
      <c r="C46" s="44">
        <f t="shared" si="5"/>
        <v>0</v>
      </c>
      <c r="D46" s="67">
        <f t="shared" si="5"/>
        <v>2</v>
      </c>
      <c r="E46" s="75">
        <f t="shared" si="5"/>
        <v>0</v>
      </c>
      <c r="F46" s="67">
        <f t="shared" si="5"/>
        <v>0</v>
      </c>
      <c r="G46" s="56" t="str">
        <f t="shared" si="5"/>
        <v>-</v>
      </c>
    </row>
    <row r="47" spans="1:7" x14ac:dyDescent="0.2">
      <c r="A47" s="30"/>
      <c r="B47" s="51">
        <f t="shared" si="5"/>
        <v>2500</v>
      </c>
      <c r="C47" s="44">
        <f t="shared" si="5"/>
        <v>0</v>
      </c>
      <c r="D47" s="67">
        <f t="shared" si="5"/>
        <v>15</v>
      </c>
      <c r="E47" s="75">
        <f t="shared" si="5"/>
        <v>0</v>
      </c>
      <c r="F47" s="67">
        <f t="shared" si="5"/>
        <v>0</v>
      </c>
      <c r="G47" s="56" t="str">
        <f t="shared" si="5"/>
        <v>-</v>
      </c>
    </row>
    <row r="48" spans="1:7" x14ac:dyDescent="0.2">
      <c r="A48" s="30"/>
      <c r="B48" s="51">
        <f t="shared" si="5"/>
        <v>2500</v>
      </c>
      <c r="C48" s="44">
        <f t="shared" si="5"/>
        <v>0</v>
      </c>
      <c r="D48" s="67">
        <f t="shared" si="5"/>
        <v>9</v>
      </c>
      <c r="E48" s="75">
        <f t="shared" si="5"/>
        <v>0</v>
      </c>
      <c r="F48" s="67">
        <f t="shared" si="5"/>
        <v>0</v>
      </c>
      <c r="G48" s="56" t="str">
        <f t="shared" si="5"/>
        <v>-</v>
      </c>
    </row>
    <row r="49" spans="1:7" x14ac:dyDescent="0.2">
      <c r="A49" s="30"/>
      <c r="B49" s="51">
        <f t="shared" si="5"/>
        <v>2500</v>
      </c>
      <c r="C49" s="44">
        <f t="shared" si="5"/>
        <v>8343</v>
      </c>
      <c r="D49" s="67">
        <f t="shared" si="5"/>
        <v>15</v>
      </c>
      <c r="E49" s="75">
        <f t="shared" si="5"/>
        <v>0</v>
      </c>
      <c r="F49" s="67">
        <f t="shared" si="5"/>
        <v>2</v>
      </c>
      <c r="G49" s="56">
        <f t="shared" si="5"/>
        <v>4171.5</v>
      </c>
    </row>
    <row r="50" spans="1:7" x14ac:dyDescent="0.2">
      <c r="A50" s="30"/>
      <c r="B50" s="51">
        <f t="shared" si="5"/>
        <v>2500</v>
      </c>
      <c r="C50" s="44">
        <f t="shared" si="5"/>
        <v>1463</v>
      </c>
      <c r="D50" s="67">
        <f t="shared" si="5"/>
        <v>7</v>
      </c>
      <c r="E50" s="75">
        <f t="shared" si="5"/>
        <v>0</v>
      </c>
      <c r="F50" s="67">
        <f t="shared" si="5"/>
        <v>2</v>
      </c>
      <c r="G50" s="56">
        <f t="shared" si="5"/>
        <v>731.5</v>
      </c>
    </row>
    <row r="51" spans="1:7" x14ac:dyDescent="0.2">
      <c r="A51" s="30"/>
      <c r="B51" s="51">
        <f t="shared" ref="B51:G55" si="6">B12</f>
        <v>2500</v>
      </c>
      <c r="C51" s="44">
        <f t="shared" si="6"/>
        <v>768</v>
      </c>
      <c r="D51" s="67">
        <f t="shared" si="6"/>
        <v>1</v>
      </c>
      <c r="E51" s="75">
        <f t="shared" si="6"/>
        <v>0</v>
      </c>
      <c r="F51" s="67">
        <f t="shared" si="6"/>
        <v>1</v>
      </c>
      <c r="G51" s="56">
        <f t="shared" si="6"/>
        <v>768</v>
      </c>
    </row>
    <row r="52" spans="1:7" x14ac:dyDescent="0.2">
      <c r="A52" s="30"/>
      <c r="B52" s="51">
        <f t="shared" si="6"/>
        <v>3500</v>
      </c>
      <c r="C52" s="44">
        <f t="shared" si="6"/>
        <v>857</v>
      </c>
      <c r="D52" s="67">
        <f t="shared" si="6"/>
        <v>11</v>
      </c>
      <c r="E52" s="75">
        <f t="shared" si="6"/>
        <v>0</v>
      </c>
      <c r="F52" s="67">
        <f t="shared" si="6"/>
        <v>1</v>
      </c>
      <c r="G52" s="56">
        <f t="shared" si="6"/>
        <v>857</v>
      </c>
    </row>
    <row r="53" spans="1:7" x14ac:dyDescent="0.2">
      <c r="A53" s="30"/>
      <c r="B53" s="51">
        <f t="shared" si="6"/>
        <v>2500</v>
      </c>
      <c r="C53" s="44">
        <f t="shared" si="6"/>
        <v>1618</v>
      </c>
      <c r="D53" s="67">
        <f t="shared" si="6"/>
        <v>15</v>
      </c>
      <c r="E53" s="75">
        <f t="shared" si="6"/>
        <v>0</v>
      </c>
      <c r="F53" s="67">
        <f t="shared" si="6"/>
        <v>2</v>
      </c>
      <c r="G53" s="56">
        <f t="shared" si="6"/>
        <v>809</v>
      </c>
    </row>
    <row r="54" spans="1:7" x14ac:dyDescent="0.2">
      <c r="A54" s="30"/>
      <c r="B54" s="51">
        <f t="shared" si="6"/>
        <v>2500</v>
      </c>
      <c r="C54" s="44">
        <f t="shared" si="6"/>
        <v>1284</v>
      </c>
      <c r="D54" s="67">
        <f t="shared" si="6"/>
        <v>3</v>
      </c>
      <c r="E54" s="75">
        <f t="shared" si="6"/>
        <v>0</v>
      </c>
      <c r="F54" s="67">
        <f t="shared" si="6"/>
        <v>1</v>
      </c>
      <c r="G54" s="56">
        <f t="shared" si="6"/>
        <v>1284</v>
      </c>
    </row>
    <row r="55" spans="1:7" x14ac:dyDescent="0.2">
      <c r="A55" s="30"/>
      <c r="B55" s="51">
        <f t="shared" si="6"/>
        <v>3500</v>
      </c>
      <c r="C55" s="44">
        <f t="shared" si="6"/>
        <v>890</v>
      </c>
      <c r="D55" s="67">
        <f t="shared" si="6"/>
        <v>10</v>
      </c>
      <c r="E55" s="75">
        <f t="shared" si="6"/>
        <v>0</v>
      </c>
      <c r="F55" s="67">
        <f t="shared" si="6"/>
        <v>1</v>
      </c>
      <c r="G55" s="56">
        <f t="shared" si="6"/>
        <v>890</v>
      </c>
    </row>
    <row r="56" spans="1:7" x14ac:dyDescent="0.2">
      <c r="A56" s="30"/>
      <c r="B56" s="51">
        <f t="shared" ref="B56:G60" si="7">B20</f>
        <v>2000</v>
      </c>
      <c r="C56" s="44">
        <f t="shared" si="7"/>
        <v>3721</v>
      </c>
      <c r="D56" s="67">
        <f t="shared" si="7"/>
        <v>2</v>
      </c>
      <c r="E56" s="75">
        <f t="shared" si="7"/>
        <v>0</v>
      </c>
      <c r="F56" s="67">
        <f t="shared" si="7"/>
        <v>2</v>
      </c>
      <c r="G56" s="56">
        <f t="shared" si="7"/>
        <v>1860.5</v>
      </c>
    </row>
    <row r="57" spans="1:7" x14ac:dyDescent="0.2">
      <c r="A57" s="30"/>
      <c r="B57" s="51">
        <f t="shared" si="7"/>
        <v>2000</v>
      </c>
      <c r="C57" s="44">
        <f t="shared" si="7"/>
        <v>0</v>
      </c>
      <c r="D57" s="67">
        <f t="shared" si="7"/>
        <v>5</v>
      </c>
      <c r="E57" s="75">
        <f t="shared" si="7"/>
        <v>0</v>
      </c>
      <c r="F57" s="67">
        <f t="shared" si="7"/>
        <v>0</v>
      </c>
      <c r="G57" s="56" t="str">
        <f t="shared" si="7"/>
        <v>-</v>
      </c>
    </row>
    <row r="58" spans="1:7" x14ac:dyDescent="0.2">
      <c r="A58" s="30"/>
      <c r="B58" s="51">
        <f t="shared" si="7"/>
        <v>2000</v>
      </c>
      <c r="C58" s="44">
        <f t="shared" si="7"/>
        <v>0</v>
      </c>
      <c r="D58" s="67">
        <f t="shared" si="7"/>
        <v>21</v>
      </c>
      <c r="E58" s="75">
        <f t="shared" si="7"/>
        <v>0</v>
      </c>
      <c r="F58" s="67">
        <f t="shared" si="7"/>
        <v>0</v>
      </c>
      <c r="G58" s="56" t="str">
        <f t="shared" si="7"/>
        <v>-</v>
      </c>
    </row>
    <row r="59" spans="1:7" x14ac:dyDescent="0.2">
      <c r="A59" s="30"/>
      <c r="B59" s="51">
        <f t="shared" si="7"/>
        <v>2000</v>
      </c>
      <c r="C59" s="44">
        <f t="shared" si="7"/>
        <v>795</v>
      </c>
      <c r="D59" s="67">
        <f t="shared" si="7"/>
        <v>19</v>
      </c>
      <c r="E59" s="75">
        <f t="shared" si="7"/>
        <v>0</v>
      </c>
      <c r="F59" s="67">
        <f t="shared" si="7"/>
        <v>2</v>
      </c>
      <c r="G59" s="56">
        <f t="shared" si="7"/>
        <v>397.5</v>
      </c>
    </row>
    <row r="60" spans="1:7" x14ac:dyDescent="0.2">
      <c r="A60" s="30"/>
      <c r="B60" s="51">
        <f t="shared" si="7"/>
        <v>2000</v>
      </c>
      <c r="C60" s="44">
        <f t="shared" si="7"/>
        <v>0</v>
      </c>
      <c r="D60" s="67">
        <f t="shared" si="7"/>
        <v>5</v>
      </c>
      <c r="E60" s="75">
        <f t="shared" si="7"/>
        <v>0</v>
      </c>
      <c r="F60" s="67">
        <f t="shared" si="7"/>
        <v>0</v>
      </c>
      <c r="G60" s="56" t="str">
        <f t="shared" si="7"/>
        <v>-</v>
      </c>
    </row>
    <row r="61" spans="1:7" x14ac:dyDescent="0.2">
      <c r="A61" s="30"/>
      <c r="B61" s="51">
        <f t="shared" ref="B61:G65" si="8">B28</f>
        <v>2500</v>
      </c>
      <c r="C61" s="44">
        <f t="shared" si="8"/>
        <v>1643</v>
      </c>
      <c r="D61" s="67">
        <f t="shared" si="8"/>
        <v>2</v>
      </c>
      <c r="E61" s="75">
        <f t="shared" si="8"/>
        <v>0</v>
      </c>
      <c r="F61" s="67">
        <f t="shared" si="8"/>
        <v>2</v>
      </c>
      <c r="G61" s="56">
        <f t="shared" si="8"/>
        <v>821.5</v>
      </c>
    </row>
    <row r="62" spans="1:7" x14ac:dyDescent="0.2">
      <c r="A62" s="30"/>
      <c r="B62" s="51">
        <f t="shared" si="8"/>
        <v>2500</v>
      </c>
      <c r="C62" s="44">
        <f t="shared" si="8"/>
        <v>1179</v>
      </c>
      <c r="D62" s="67">
        <f t="shared" si="8"/>
        <v>4</v>
      </c>
      <c r="E62" s="75">
        <f t="shared" si="8"/>
        <v>0</v>
      </c>
      <c r="F62" s="67">
        <f t="shared" si="8"/>
        <v>2</v>
      </c>
      <c r="G62" s="56">
        <f t="shared" si="8"/>
        <v>589.5</v>
      </c>
    </row>
    <row r="63" spans="1:7" x14ac:dyDescent="0.2">
      <c r="A63" s="30"/>
      <c r="B63" s="51">
        <f t="shared" si="8"/>
        <v>2500</v>
      </c>
      <c r="C63" s="44">
        <f t="shared" si="8"/>
        <v>0</v>
      </c>
      <c r="D63" s="67">
        <f t="shared" si="8"/>
        <v>6</v>
      </c>
      <c r="E63" s="75">
        <f t="shared" si="8"/>
        <v>0</v>
      </c>
      <c r="F63" s="67">
        <f t="shared" si="8"/>
        <v>0</v>
      </c>
      <c r="G63" s="56" t="str">
        <f t="shared" si="8"/>
        <v>-</v>
      </c>
    </row>
    <row r="64" spans="1:7" x14ac:dyDescent="0.2">
      <c r="A64" s="30"/>
      <c r="B64" s="51">
        <f t="shared" si="8"/>
        <v>4000</v>
      </c>
      <c r="C64" s="44">
        <f t="shared" si="8"/>
        <v>985</v>
      </c>
      <c r="D64" s="67">
        <f t="shared" si="8"/>
        <v>10</v>
      </c>
      <c r="E64" s="75">
        <f t="shared" si="8"/>
        <v>0</v>
      </c>
      <c r="F64" s="67">
        <f t="shared" si="8"/>
        <v>2</v>
      </c>
      <c r="G64" s="56">
        <f t="shared" si="8"/>
        <v>492.5</v>
      </c>
    </row>
    <row r="65" spans="1:7" x14ac:dyDescent="0.2">
      <c r="A65" s="30"/>
      <c r="B65" s="51">
        <f t="shared" si="8"/>
        <v>2500</v>
      </c>
      <c r="C65" s="44">
        <f t="shared" si="8"/>
        <v>654</v>
      </c>
      <c r="D65" s="67">
        <f t="shared" si="8"/>
        <v>2</v>
      </c>
      <c r="E65" s="75">
        <f t="shared" si="8"/>
        <v>0</v>
      </c>
      <c r="F65" s="67">
        <f t="shared" si="8"/>
        <v>1</v>
      </c>
      <c r="G65" s="56">
        <f t="shared" si="8"/>
        <v>654</v>
      </c>
    </row>
    <row r="66" spans="1:7" x14ac:dyDescent="0.2">
      <c r="A66" s="30"/>
      <c r="B66" s="51">
        <f t="shared" ref="B66:G68" si="9">B36</f>
        <v>2500</v>
      </c>
      <c r="C66" s="44">
        <f t="shared" si="9"/>
        <v>1217</v>
      </c>
      <c r="D66" s="67">
        <f t="shared" si="9"/>
        <v>10</v>
      </c>
      <c r="E66" s="75">
        <f t="shared" si="9"/>
        <v>0</v>
      </c>
      <c r="F66" s="67">
        <f t="shared" si="9"/>
        <v>2</v>
      </c>
      <c r="G66" s="56">
        <f t="shared" si="9"/>
        <v>608.5</v>
      </c>
    </row>
    <row r="67" spans="1:7" x14ac:dyDescent="0.2">
      <c r="A67" s="30"/>
      <c r="B67" s="51">
        <f t="shared" si="9"/>
        <v>2500</v>
      </c>
      <c r="C67" s="44">
        <f t="shared" si="9"/>
        <v>36056</v>
      </c>
      <c r="D67" s="67">
        <f t="shared" si="9"/>
        <v>5</v>
      </c>
      <c r="E67" s="75">
        <f t="shared" si="9"/>
        <v>0</v>
      </c>
      <c r="F67" s="67">
        <f t="shared" si="9"/>
        <v>2</v>
      </c>
      <c r="G67" s="56">
        <f t="shared" si="9"/>
        <v>18028</v>
      </c>
    </row>
    <row r="68" spans="1:7" x14ac:dyDescent="0.2">
      <c r="A68" s="30"/>
      <c r="B68" s="51">
        <f t="shared" si="9"/>
        <v>2500</v>
      </c>
      <c r="C68" s="44">
        <f t="shared" si="9"/>
        <v>0</v>
      </c>
      <c r="D68" s="67">
        <f t="shared" si="9"/>
        <v>11</v>
      </c>
      <c r="E68" s="75">
        <f t="shared" si="9"/>
        <v>0</v>
      </c>
      <c r="F68" s="67">
        <f t="shared" si="9"/>
        <v>0</v>
      </c>
      <c r="G68" s="56" t="str">
        <f t="shared" si="9"/>
        <v>-</v>
      </c>
    </row>
    <row r="69" spans="1:7" ht="13.5" thickBot="1" x14ac:dyDescent="0.25">
      <c r="A69" s="37" t="s">
        <v>11</v>
      </c>
      <c r="B69" s="58">
        <f>SUM(B46:B68)</f>
        <v>58500</v>
      </c>
      <c r="C69" s="58">
        <f>SUM(C46:C68)</f>
        <v>61473</v>
      </c>
      <c r="D69" s="73">
        <f>SUM(D46:D68)</f>
        <v>190</v>
      </c>
      <c r="E69" s="76">
        <f>F69/D69</f>
        <v>0.13157894736842105</v>
      </c>
      <c r="F69" s="73">
        <f>SUM(F46:F68)</f>
        <v>25</v>
      </c>
      <c r="G69" s="59">
        <f>C69/F69</f>
        <v>2458.92</v>
      </c>
    </row>
    <row r="70" spans="1:7" ht="13.5" thickTop="1" x14ac:dyDescent="0.2"/>
  </sheetData>
  <phoneticPr fontId="2" type="noConversion"/>
  <pageMargins left="0.74803149606299213" right="0.74803149606299213" top="0.33" bottom="0.39370078740157483" header="0.12" footer="0"/>
  <pageSetup paperSize="9" orientation="portrait" horizontalDpi="0" verticalDpi="0" r:id="rId1"/>
  <headerFooter alignWithMargins="0">
    <oddHeader>&amp;CSales Results  May 2006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2"/>
  <sheetViews>
    <sheetView showGridLines="0" topLeftCell="A4" workbookViewId="0">
      <selection activeCell="A39" sqref="A39:A60"/>
    </sheetView>
  </sheetViews>
  <sheetFormatPr defaultRowHeight="12.75" x14ac:dyDescent="0.2"/>
  <cols>
    <col min="1" max="1" width="9.140625" style="1" bestFit="1"/>
    <col min="2" max="3" width="15.7109375" style="50" customWidth="1"/>
    <col min="4" max="4" width="8.85546875" style="69" customWidth="1"/>
    <col min="5" max="5" width="8.85546875" style="3" customWidth="1"/>
    <col min="6" max="6" width="8.85546875" style="69" customWidth="1"/>
    <col min="7" max="7" width="15.7109375" style="50" customWidth="1"/>
    <col min="8" max="16384" width="9.140625" style="4"/>
  </cols>
  <sheetData>
    <row r="2" spans="1:7" ht="28.5" customHeight="1" x14ac:dyDescent="0.2">
      <c r="A2" s="5"/>
      <c r="B2" s="57"/>
      <c r="C2" s="57" t="str">
        <f>A4</f>
        <v>June</v>
      </c>
      <c r="D2" s="72"/>
      <c r="E2" s="6"/>
      <c r="F2" s="72"/>
      <c r="G2" s="57"/>
    </row>
    <row r="3" spans="1:7" ht="13.5" thickBot="1" x14ac:dyDescent="0.25"/>
    <row r="4" spans="1:7" x14ac:dyDescent="0.2">
      <c r="A4" s="25" t="s">
        <v>21</v>
      </c>
      <c r="B4" s="40" t="s">
        <v>13</v>
      </c>
      <c r="C4" s="40" t="s">
        <v>14</v>
      </c>
      <c r="D4" s="65" t="s">
        <v>15</v>
      </c>
      <c r="E4" s="36" t="s">
        <v>16</v>
      </c>
      <c r="F4" s="65" t="s">
        <v>17</v>
      </c>
      <c r="G4" s="52" t="s">
        <v>18</v>
      </c>
    </row>
    <row r="5" spans="1:7" x14ac:dyDescent="0.2">
      <c r="A5" s="26"/>
      <c r="B5" s="41">
        <v>3000</v>
      </c>
      <c r="C5" s="42">
        <v>50</v>
      </c>
      <c r="D5" s="66">
        <v>0</v>
      </c>
      <c r="E5" s="23"/>
      <c r="F5" s="66">
        <v>0</v>
      </c>
      <c r="G5" s="95" t="str">
        <f>IFERROR(C5/F5,"-")</f>
        <v>-</v>
      </c>
    </row>
    <row r="6" spans="1:7" x14ac:dyDescent="0.2">
      <c r="A6" s="27"/>
      <c r="B6" s="43">
        <v>2500</v>
      </c>
      <c r="C6" s="44">
        <v>0</v>
      </c>
      <c r="D6" s="67">
        <v>0</v>
      </c>
      <c r="E6" s="24"/>
      <c r="F6" s="67">
        <v>0</v>
      </c>
      <c r="G6" s="96" t="str">
        <f t="shared" ref="G6:G10" si="0">IFERROR(C6/F6,"-")</f>
        <v>-</v>
      </c>
    </row>
    <row r="7" spans="1:7" x14ac:dyDescent="0.2">
      <c r="A7" s="27"/>
      <c r="B7" s="43">
        <v>2500</v>
      </c>
      <c r="C7" s="44">
        <v>0</v>
      </c>
      <c r="D7" s="67">
        <v>0</v>
      </c>
      <c r="E7" s="24"/>
      <c r="F7" s="67">
        <v>0</v>
      </c>
      <c r="G7" s="96" t="str">
        <f t="shared" si="0"/>
        <v>-</v>
      </c>
    </row>
    <row r="8" spans="1:7" x14ac:dyDescent="0.2">
      <c r="A8" s="27"/>
      <c r="B8" s="43">
        <v>2500</v>
      </c>
      <c r="C8" s="44">
        <v>0</v>
      </c>
      <c r="D8" s="67">
        <v>0</v>
      </c>
      <c r="E8" s="24"/>
      <c r="F8" s="67">
        <v>0</v>
      </c>
      <c r="G8" s="96" t="str">
        <f t="shared" si="0"/>
        <v>-</v>
      </c>
    </row>
    <row r="9" spans="1:7" x14ac:dyDescent="0.2">
      <c r="A9" s="27"/>
      <c r="B9" s="43">
        <v>2500</v>
      </c>
      <c r="C9" s="44">
        <v>0</v>
      </c>
      <c r="D9" s="67">
        <v>0</v>
      </c>
      <c r="E9" s="24"/>
      <c r="F9" s="67">
        <v>0</v>
      </c>
      <c r="G9" s="96" t="str">
        <f t="shared" si="0"/>
        <v>-</v>
      </c>
    </row>
    <row r="10" spans="1:7" x14ac:dyDescent="0.2">
      <c r="A10" s="34" t="s">
        <v>0</v>
      </c>
      <c r="B10" s="45">
        <f>SUM(B5:B9)</f>
        <v>13000</v>
      </c>
      <c r="C10" s="45">
        <f>SUM(C5:C9)</f>
        <v>50</v>
      </c>
      <c r="D10" s="68">
        <f>SUM(D5:D9)</f>
        <v>0</v>
      </c>
      <c r="E10" s="35" t="str">
        <f>IFERROR(F10/D10,"-")</f>
        <v>-</v>
      </c>
      <c r="F10" s="68">
        <f>SUM(F5:F9)</f>
        <v>0</v>
      </c>
      <c r="G10" s="53" t="str">
        <f t="shared" si="0"/>
        <v>-</v>
      </c>
    </row>
    <row r="11" spans="1:7" ht="13.5" thickBot="1" x14ac:dyDescent="0.25">
      <c r="A11" s="13"/>
      <c r="B11" s="46"/>
      <c r="C11" s="46"/>
      <c r="G11" s="46"/>
    </row>
    <row r="12" spans="1:7" x14ac:dyDescent="0.2">
      <c r="A12" s="28"/>
      <c r="B12" s="47">
        <v>2500</v>
      </c>
      <c r="C12" s="48">
        <v>0</v>
      </c>
      <c r="D12" s="70">
        <v>0</v>
      </c>
      <c r="E12" s="29"/>
      <c r="F12" s="70">
        <v>0</v>
      </c>
      <c r="G12" s="97" t="str">
        <f t="shared" ref="G12:G18" si="1">IFERROR(C12/F12,"-")</f>
        <v>-</v>
      </c>
    </row>
    <row r="13" spans="1:7" x14ac:dyDescent="0.2">
      <c r="A13" s="27"/>
      <c r="B13" s="43">
        <v>2500</v>
      </c>
      <c r="C13" s="44">
        <v>0</v>
      </c>
      <c r="D13" s="67">
        <v>0</v>
      </c>
      <c r="E13" s="24"/>
      <c r="F13" s="67">
        <v>0</v>
      </c>
      <c r="G13" s="96" t="str">
        <f t="shared" si="1"/>
        <v>-</v>
      </c>
    </row>
    <row r="14" spans="1:7" x14ac:dyDescent="0.2">
      <c r="A14" s="27"/>
      <c r="B14" s="43">
        <v>2500</v>
      </c>
      <c r="C14" s="44">
        <v>0</v>
      </c>
      <c r="D14" s="67">
        <v>0</v>
      </c>
      <c r="E14" s="24"/>
      <c r="F14" s="67">
        <v>0</v>
      </c>
      <c r="G14" s="96" t="str">
        <f t="shared" si="1"/>
        <v>-</v>
      </c>
    </row>
    <row r="15" spans="1:7" x14ac:dyDescent="0.2">
      <c r="A15" s="27"/>
      <c r="B15" s="43">
        <v>2500</v>
      </c>
      <c r="C15" s="44">
        <v>0</v>
      </c>
      <c r="D15" s="67">
        <v>0</v>
      </c>
      <c r="E15" s="24"/>
      <c r="F15" s="67">
        <v>0</v>
      </c>
      <c r="G15" s="96" t="str">
        <f t="shared" si="1"/>
        <v>-</v>
      </c>
    </row>
    <row r="16" spans="1:7" x14ac:dyDescent="0.2">
      <c r="A16" s="27"/>
      <c r="B16" s="43">
        <v>2500</v>
      </c>
      <c r="C16" s="44">
        <v>0</v>
      </c>
      <c r="D16" s="67">
        <v>0</v>
      </c>
      <c r="E16" s="24"/>
      <c r="F16" s="67">
        <v>0</v>
      </c>
      <c r="G16" s="96" t="str">
        <f t="shared" si="1"/>
        <v>-</v>
      </c>
    </row>
    <row r="17" spans="1:7" x14ac:dyDescent="0.2">
      <c r="A17" s="34" t="s">
        <v>1</v>
      </c>
      <c r="B17" s="45">
        <f>SUM(B12:B16)</f>
        <v>12500</v>
      </c>
      <c r="C17" s="45">
        <f>SUM(C12:C16)</f>
        <v>0</v>
      </c>
      <c r="D17" s="68">
        <f>SUM(D12:D16)</f>
        <v>0</v>
      </c>
      <c r="E17" s="35" t="str">
        <f>IFERROR(F17/D17,"-")</f>
        <v>-</v>
      </c>
      <c r="F17" s="68">
        <f>SUM(F12:F16)</f>
        <v>0</v>
      </c>
      <c r="G17" s="53" t="str">
        <f t="shared" si="1"/>
        <v>-</v>
      </c>
    </row>
    <row r="18" spans="1:7" ht="13.5" thickBot="1" x14ac:dyDescent="0.25">
      <c r="A18" s="32"/>
      <c r="B18" s="49">
        <f>SUM(B10:B16)</f>
        <v>25500</v>
      </c>
      <c r="C18" s="49">
        <f>SUM(C10:C16)</f>
        <v>50</v>
      </c>
      <c r="D18" s="71">
        <f>SUM(D10:D16)</f>
        <v>0</v>
      </c>
      <c r="E18" s="33" t="str">
        <f>IFERROR(AVERAGE(E10:E17),"-")</f>
        <v>-</v>
      </c>
      <c r="F18" s="71">
        <f>SUM(F10:F16)</f>
        <v>0</v>
      </c>
      <c r="G18" s="54" t="str">
        <f t="shared" si="1"/>
        <v>-</v>
      </c>
    </row>
    <row r="19" spans="1:7" ht="13.5" thickBot="1" x14ac:dyDescent="0.25">
      <c r="A19" s="13"/>
      <c r="B19" s="46"/>
      <c r="C19" s="46"/>
      <c r="G19" s="46"/>
    </row>
    <row r="20" spans="1:7" x14ac:dyDescent="0.2">
      <c r="A20" s="28"/>
      <c r="B20" s="47">
        <v>2500</v>
      </c>
      <c r="C20" s="48">
        <v>0</v>
      </c>
      <c r="D20" s="70">
        <v>0</v>
      </c>
      <c r="E20" s="29"/>
      <c r="F20" s="70">
        <v>0</v>
      </c>
      <c r="G20" s="97" t="str">
        <f t="shared" ref="G20:G26" si="2">IFERROR(C20/F20,"-")</f>
        <v>-</v>
      </c>
    </row>
    <row r="21" spans="1:7" x14ac:dyDescent="0.2">
      <c r="A21" s="27"/>
      <c r="B21" s="43">
        <v>2500</v>
      </c>
      <c r="C21" s="44">
        <v>0</v>
      </c>
      <c r="D21" s="67">
        <v>0</v>
      </c>
      <c r="E21" s="24"/>
      <c r="F21" s="67">
        <v>0</v>
      </c>
      <c r="G21" s="96" t="str">
        <f t="shared" si="2"/>
        <v>-</v>
      </c>
    </row>
    <row r="22" spans="1:7" x14ac:dyDescent="0.2">
      <c r="A22" s="27"/>
      <c r="B22" s="43">
        <v>2500</v>
      </c>
      <c r="C22" s="44">
        <v>0</v>
      </c>
      <c r="D22" s="67">
        <v>0</v>
      </c>
      <c r="E22" s="24"/>
      <c r="F22" s="67">
        <v>0</v>
      </c>
      <c r="G22" s="96" t="str">
        <f t="shared" si="2"/>
        <v>-</v>
      </c>
    </row>
    <row r="23" spans="1:7" x14ac:dyDescent="0.2">
      <c r="A23" s="27"/>
      <c r="B23" s="43">
        <v>2500</v>
      </c>
      <c r="C23" s="44">
        <v>0</v>
      </c>
      <c r="D23" s="67">
        <v>0</v>
      </c>
      <c r="E23" s="24"/>
      <c r="F23" s="67">
        <v>0</v>
      </c>
      <c r="G23" s="96" t="str">
        <f t="shared" si="2"/>
        <v>-</v>
      </c>
    </row>
    <row r="24" spans="1:7" x14ac:dyDescent="0.2">
      <c r="A24" s="27"/>
      <c r="B24" s="43">
        <v>2500</v>
      </c>
      <c r="C24" s="44">
        <v>0</v>
      </c>
      <c r="D24" s="67">
        <v>0</v>
      </c>
      <c r="E24" s="24"/>
      <c r="F24" s="67">
        <v>0</v>
      </c>
      <c r="G24" s="96" t="str">
        <f t="shared" si="2"/>
        <v>-</v>
      </c>
    </row>
    <row r="25" spans="1:7" x14ac:dyDescent="0.2">
      <c r="A25" s="34" t="s">
        <v>2</v>
      </c>
      <c r="B25" s="45">
        <f>SUM(B20:B24)</f>
        <v>12500</v>
      </c>
      <c r="C25" s="45">
        <f>SUM(C20:C24)</f>
        <v>0</v>
      </c>
      <c r="D25" s="68">
        <f>SUM(D20:D24)</f>
        <v>0</v>
      </c>
      <c r="E25" s="35" t="str">
        <f>IFERROR(F25/D25,"-")</f>
        <v>-</v>
      </c>
      <c r="F25" s="68">
        <f>SUM(F20:F24)</f>
        <v>0</v>
      </c>
      <c r="G25" s="53" t="str">
        <f t="shared" si="2"/>
        <v>-</v>
      </c>
    </row>
    <row r="26" spans="1:7" ht="13.5" thickBot="1" x14ac:dyDescent="0.25">
      <c r="A26" s="32"/>
      <c r="B26" s="49">
        <f>B10+B17+B25</f>
        <v>38000</v>
      </c>
      <c r="C26" s="49">
        <f>C10+C17+C25</f>
        <v>50</v>
      </c>
      <c r="D26" s="71">
        <f>D10+D17+D25</f>
        <v>0</v>
      </c>
      <c r="E26" s="33" t="str">
        <f>IFERROR(AVERAGE(E10,E17,E25),"-")</f>
        <v>-</v>
      </c>
      <c r="F26" s="71">
        <f>F10+F17+F25</f>
        <v>0</v>
      </c>
      <c r="G26" s="54" t="str">
        <f t="shared" si="2"/>
        <v>-</v>
      </c>
    </row>
    <row r="27" spans="1:7" ht="13.5" thickBot="1" x14ac:dyDescent="0.25">
      <c r="A27" s="13"/>
      <c r="B27" s="46"/>
      <c r="C27" s="46"/>
      <c r="G27" s="46"/>
    </row>
    <row r="28" spans="1:7" x14ac:dyDescent="0.2">
      <c r="A28" s="28"/>
      <c r="B28" s="47">
        <v>2500</v>
      </c>
      <c r="C28" s="48">
        <v>0</v>
      </c>
      <c r="D28" s="70">
        <v>0</v>
      </c>
      <c r="E28" s="29"/>
      <c r="F28" s="70">
        <v>0</v>
      </c>
      <c r="G28" s="97" t="str">
        <f t="shared" ref="G28:G34" si="3">IFERROR(C28/F28,"-")</f>
        <v>-</v>
      </c>
    </row>
    <row r="29" spans="1:7" x14ac:dyDescent="0.2">
      <c r="A29" s="27"/>
      <c r="B29" s="43">
        <v>2500</v>
      </c>
      <c r="C29" s="44">
        <v>0</v>
      </c>
      <c r="D29" s="67">
        <v>0</v>
      </c>
      <c r="E29" s="24"/>
      <c r="F29" s="67">
        <v>0</v>
      </c>
      <c r="G29" s="96" t="str">
        <f t="shared" si="3"/>
        <v>-</v>
      </c>
    </row>
    <row r="30" spans="1:7" x14ac:dyDescent="0.2">
      <c r="A30" s="27"/>
      <c r="B30" s="43">
        <v>2500</v>
      </c>
      <c r="C30" s="44">
        <v>0</v>
      </c>
      <c r="D30" s="67">
        <v>0</v>
      </c>
      <c r="E30" s="24"/>
      <c r="F30" s="67">
        <v>0</v>
      </c>
      <c r="G30" s="96" t="str">
        <f t="shared" si="3"/>
        <v>-</v>
      </c>
    </row>
    <row r="31" spans="1:7" x14ac:dyDescent="0.2">
      <c r="A31" s="27"/>
      <c r="B31" s="43">
        <v>2500</v>
      </c>
      <c r="C31" s="44">
        <v>0</v>
      </c>
      <c r="D31" s="67">
        <v>0</v>
      </c>
      <c r="E31" s="24"/>
      <c r="F31" s="67">
        <v>0</v>
      </c>
      <c r="G31" s="96" t="str">
        <f t="shared" si="3"/>
        <v>-</v>
      </c>
    </row>
    <row r="32" spans="1:7" x14ac:dyDescent="0.2">
      <c r="A32" s="27"/>
      <c r="B32" s="43">
        <v>2500</v>
      </c>
      <c r="C32" s="44">
        <v>0</v>
      </c>
      <c r="D32" s="67">
        <v>0</v>
      </c>
      <c r="E32" s="24"/>
      <c r="F32" s="67">
        <v>0</v>
      </c>
      <c r="G32" s="96" t="str">
        <f t="shared" si="3"/>
        <v>-</v>
      </c>
    </row>
    <row r="33" spans="1:7" x14ac:dyDescent="0.2">
      <c r="A33" s="34" t="s">
        <v>3</v>
      </c>
      <c r="B33" s="45">
        <f>SUM(B28:B32)</f>
        <v>12500</v>
      </c>
      <c r="C33" s="45">
        <f>SUM(C28:C32)</f>
        <v>0</v>
      </c>
      <c r="D33" s="68">
        <f>SUM(D28:D32)</f>
        <v>0</v>
      </c>
      <c r="E33" s="35" t="str">
        <f>IFERROR(F33/D33,"-")</f>
        <v>-</v>
      </c>
      <c r="F33" s="68">
        <f>SUM(F28:F32)</f>
        <v>0</v>
      </c>
      <c r="G33" s="53" t="str">
        <f t="shared" si="3"/>
        <v>-</v>
      </c>
    </row>
    <row r="34" spans="1:7" ht="13.5" thickBot="1" x14ac:dyDescent="0.25">
      <c r="A34" s="32"/>
      <c r="B34" s="49">
        <f>B10+B17+B25+B33</f>
        <v>50500</v>
      </c>
      <c r="C34" s="49">
        <f>C10+C17+C25+C33</f>
        <v>50</v>
      </c>
      <c r="D34" s="71">
        <f>D10+D17+D25+D33</f>
        <v>0</v>
      </c>
      <c r="E34" s="33" t="str">
        <f>IFERROR(AVERAGE(E10,E17,E25,E33),"-")</f>
        <v>-</v>
      </c>
      <c r="F34" s="71">
        <f>F10+F17+F25+F33</f>
        <v>0</v>
      </c>
      <c r="G34" s="54" t="str">
        <f t="shared" si="3"/>
        <v>-</v>
      </c>
    </row>
    <row r="36" spans="1:7" x14ac:dyDescent="0.2">
      <c r="A36" s="2"/>
    </row>
    <row r="37" spans="1:7" ht="13.5" thickBot="1" x14ac:dyDescent="0.25">
      <c r="A37" s="2"/>
    </row>
    <row r="38" spans="1:7" x14ac:dyDescent="0.2">
      <c r="A38" s="25" t="s">
        <v>21</v>
      </c>
      <c r="B38" s="40" t="s">
        <v>13</v>
      </c>
      <c r="C38" s="40" t="s">
        <v>14</v>
      </c>
      <c r="D38" s="65" t="s">
        <v>15</v>
      </c>
      <c r="E38" s="36" t="s">
        <v>16</v>
      </c>
      <c r="F38" s="65" t="s">
        <v>17</v>
      </c>
      <c r="G38" s="52" t="s">
        <v>18</v>
      </c>
    </row>
    <row r="39" spans="1:7" x14ac:dyDescent="0.2">
      <c r="A39" s="30"/>
      <c r="B39" s="51">
        <f>May!B39</f>
        <v>3000</v>
      </c>
      <c r="C39" s="44">
        <f>May!C39</f>
        <v>2183</v>
      </c>
      <c r="D39" s="67">
        <f>May!D39</f>
        <v>5</v>
      </c>
      <c r="E39" s="75">
        <f>May!E39</f>
        <v>0</v>
      </c>
      <c r="F39" s="67">
        <f>May!F39</f>
        <v>1</v>
      </c>
      <c r="G39" s="56">
        <f>May!G39</f>
        <v>2183</v>
      </c>
    </row>
    <row r="40" spans="1:7" x14ac:dyDescent="0.2">
      <c r="A40" s="30"/>
      <c r="B40" s="51">
        <f>May!B40</f>
        <v>2500</v>
      </c>
      <c r="C40" s="44">
        <f>May!C40</f>
        <v>435</v>
      </c>
      <c r="D40" s="67">
        <f>May!D40</f>
        <v>6</v>
      </c>
      <c r="E40" s="75">
        <f>May!E40</f>
        <v>0</v>
      </c>
      <c r="F40" s="67">
        <f>May!F40</f>
        <v>1</v>
      </c>
      <c r="G40" s="56">
        <f>May!G40</f>
        <v>435</v>
      </c>
    </row>
    <row r="41" spans="1:7" x14ac:dyDescent="0.2">
      <c r="A41" s="30"/>
      <c r="B41" s="51">
        <f t="shared" ref="B41:G45" si="4">B5</f>
        <v>3000</v>
      </c>
      <c r="C41" s="44">
        <f t="shared" si="4"/>
        <v>50</v>
      </c>
      <c r="D41" s="67">
        <f t="shared" si="4"/>
        <v>0</v>
      </c>
      <c r="E41" s="75">
        <f t="shared" si="4"/>
        <v>0</v>
      </c>
      <c r="F41" s="67">
        <f t="shared" si="4"/>
        <v>0</v>
      </c>
      <c r="G41" s="56" t="str">
        <f t="shared" si="4"/>
        <v>-</v>
      </c>
    </row>
    <row r="42" spans="1:7" x14ac:dyDescent="0.2">
      <c r="A42" s="30"/>
      <c r="B42" s="51">
        <f t="shared" si="4"/>
        <v>2500</v>
      </c>
      <c r="C42" s="44">
        <f t="shared" si="4"/>
        <v>0</v>
      </c>
      <c r="D42" s="67">
        <f t="shared" si="4"/>
        <v>0</v>
      </c>
      <c r="E42" s="75">
        <f t="shared" si="4"/>
        <v>0</v>
      </c>
      <c r="F42" s="67">
        <f t="shared" si="4"/>
        <v>0</v>
      </c>
      <c r="G42" s="56" t="str">
        <f t="shared" si="4"/>
        <v>-</v>
      </c>
    </row>
    <row r="43" spans="1:7" x14ac:dyDescent="0.2">
      <c r="A43" s="30"/>
      <c r="B43" s="51">
        <f t="shared" si="4"/>
        <v>2500</v>
      </c>
      <c r="C43" s="44">
        <f t="shared" si="4"/>
        <v>0</v>
      </c>
      <c r="D43" s="67">
        <f t="shared" si="4"/>
        <v>0</v>
      </c>
      <c r="E43" s="75">
        <f t="shared" si="4"/>
        <v>0</v>
      </c>
      <c r="F43" s="67">
        <f t="shared" si="4"/>
        <v>0</v>
      </c>
      <c r="G43" s="56" t="str">
        <f t="shared" si="4"/>
        <v>-</v>
      </c>
    </row>
    <row r="44" spans="1:7" x14ac:dyDescent="0.2">
      <c r="A44" s="30"/>
      <c r="B44" s="51">
        <f t="shared" si="4"/>
        <v>2500</v>
      </c>
      <c r="C44" s="44">
        <f t="shared" si="4"/>
        <v>0</v>
      </c>
      <c r="D44" s="67">
        <f t="shared" si="4"/>
        <v>0</v>
      </c>
      <c r="E44" s="75">
        <f t="shared" si="4"/>
        <v>0</v>
      </c>
      <c r="F44" s="67">
        <f t="shared" si="4"/>
        <v>0</v>
      </c>
      <c r="G44" s="56" t="str">
        <f t="shared" si="4"/>
        <v>-</v>
      </c>
    </row>
    <row r="45" spans="1:7" x14ac:dyDescent="0.2">
      <c r="A45" s="30"/>
      <c r="B45" s="51">
        <f t="shared" si="4"/>
        <v>2500</v>
      </c>
      <c r="C45" s="44">
        <f t="shared" si="4"/>
        <v>0</v>
      </c>
      <c r="D45" s="67">
        <f t="shared" si="4"/>
        <v>0</v>
      </c>
      <c r="E45" s="75">
        <f t="shared" si="4"/>
        <v>0</v>
      </c>
      <c r="F45" s="67">
        <f t="shared" si="4"/>
        <v>0</v>
      </c>
      <c r="G45" s="56" t="str">
        <f t="shared" si="4"/>
        <v>-</v>
      </c>
    </row>
    <row r="46" spans="1:7" x14ac:dyDescent="0.2">
      <c r="A46" s="30"/>
      <c r="B46" s="51">
        <f t="shared" ref="B46:G50" si="5">B12</f>
        <v>2500</v>
      </c>
      <c r="C46" s="44">
        <f t="shared" si="5"/>
        <v>0</v>
      </c>
      <c r="D46" s="67">
        <f t="shared" si="5"/>
        <v>0</v>
      </c>
      <c r="E46" s="75">
        <f t="shared" si="5"/>
        <v>0</v>
      </c>
      <c r="F46" s="67">
        <f t="shared" si="5"/>
        <v>0</v>
      </c>
      <c r="G46" s="56" t="str">
        <f t="shared" si="5"/>
        <v>-</v>
      </c>
    </row>
    <row r="47" spans="1:7" x14ac:dyDescent="0.2">
      <c r="A47" s="30"/>
      <c r="B47" s="51">
        <f t="shared" si="5"/>
        <v>2500</v>
      </c>
      <c r="C47" s="44">
        <f t="shared" si="5"/>
        <v>0</v>
      </c>
      <c r="D47" s="67">
        <f t="shared" si="5"/>
        <v>0</v>
      </c>
      <c r="E47" s="75">
        <f t="shared" si="5"/>
        <v>0</v>
      </c>
      <c r="F47" s="67">
        <f t="shared" si="5"/>
        <v>0</v>
      </c>
      <c r="G47" s="56" t="str">
        <f t="shared" si="5"/>
        <v>-</v>
      </c>
    </row>
    <row r="48" spans="1:7" x14ac:dyDescent="0.2">
      <c r="A48" s="30"/>
      <c r="B48" s="51">
        <f t="shared" si="5"/>
        <v>2500</v>
      </c>
      <c r="C48" s="44">
        <f t="shared" si="5"/>
        <v>0</v>
      </c>
      <c r="D48" s="67">
        <f t="shared" si="5"/>
        <v>0</v>
      </c>
      <c r="E48" s="75">
        <f t="shared" si="5"/>
        <v>0</v>
      </c>
      <c r="F48" s="67">
        <f t="shared" si="5"/>
        <v>0</v>
      </c>
      <c r="G48" s="56" t="str">
        <f t="shared" si="5"/>
        <v>-</v>
      </c>
    </row>
    <row r="49" spans="1:7" x14ac:dyDescent="0.2">
      <c r="A49" s="30"/>
      <c r="B49" s="51">
        <f t="shared" si="5"/>
        <v>2500</v>
      </c>
      <c r="C49" s="44">
        <f t="shared" si="5"/>
        <v>0</v>
      </c>
      <c r="D49" s="67">
        <f t="shared" si="5"/>
        <v>0</v>
      </c>
      <c r="E49" s="75">
        <f t="shared" si="5"/>
        <v>0</v>
      </c>
      <c r="F49" s="67">
        <f t="shared" si="5"/>
        <v>0</v>
      </c>
      <c r="G49" s="56" t="str">
        <f t="shared" si="5"/>
        <v>-</v>
      </c>
    </row>
    <row r="50" spans="1:7" x14ac:dyDescent="0.2">
      <c r="A50" s="30"/>
      <c r="B50" s="51">
        <f t="shared" si="5"/>
        <v>2500</v>
      </c>
      <c r="C50" s="44">
        <f t="shared" si="5"/>
        <v>0</v>
      </c>
      <c r="D50" s="67">
        <f t="shared" si="5"/>
        <v>0</v>
      </c>
      <c r="E50" s="75">
        <f t="shared" si="5"/>
        <v>0</v>
      </c>
      <c r="F50" s="67">
        <f t="shared" si="5"/>
        <v>0</v>
      </c>
      <c r="G50" s="56" t="str">
        <f t="shared" si="5"/>
        <v>-</v>
      </c>
    </row>
    <row r="51" spans="1:7" x14ac:dyDescent="0.2">
      <c r="A51" s="30"/>
      <c r="B51" s="51">
        <f t="shared" ref="B51:G55" si="6">B20</f>
        <v>2500</v>
      </c>
      <c r="C51" s="44">
        <f t="shared" si="6"/>
        <v>0</v>
      </c>
      <c r="D51" s="67">
        <f t="shared" si="6"/>
        <v>0</v>
      </c>
      <c r="E51" s="75">
        <f t="shared" si="6"/>
        <v>0</v>
      </c>
      <c r="F51" s="67">
        <f t="shared" si="6"/>
        <v>0</v>
      </c>
      <c r="G51" s="56" t="str">
        <f t="shared" si="6"/>
        <v>-</v>
      </c>
    </row>
    <row r="52" spans="1:7" x14ac:dyDescent="0.2">
      <c r="A52" s="30"/>
      <c r="B52" s="51">
        <f t="shared" si="6"/>
        <v>2500</v>
      </c>
      <c r="C52" s="44">
        <f t="shared" si="6"/>
        <v>0</v>
      </c>
      <c r="D52" s="67">
        <f t="shared" si="6"/>
        <v>0</v>
      </c>
      <c r="E52" s="75">
        <f t="shared" si="6"/>
        <v>0</v>
      </c>
      <c r="F52" s="67">
        <f t="shared" si="6"/>
        <v>0</v>
      </c>
      <c r="G52" s="56" t="str">
        <f t="shared" si="6"/>
        <v>-</v>
      </c>
    </row>
    <row r="53" spans="1:7" x14ac:dyDescent="0.2">
      <c r="A53" s="30"/>
      <c r="B53" s="51">
        <f t="shared" si="6"/>
        <v>2500</v>
      </c>
      <c r="C53" s="44">
        <f t="shared" si="6"/>
        <v>0</v>
      </c>
      <c r="D53" s="67">
        <f t="shared" si="6"/>
        <v>0</v>
      </c>
      <c r="E53" s="75">
        <f t="shared" si="6"/>
        <v>0</v>
      </c>
      <c r="F53" s="67">
        <f t="shared" si="6"/>
        <v>0</v>
      </c>
      <c r="G53" s="56" t="str">
        <f t="shared" si="6"/>
        <v>-</v>
      </c>
    </row>
    <row r="54" spans="1:7" x14ac:dyDescent="0.2">
      <c r="A54" s="30"/>
      <c r="B54" s="51">
        <f t="shared" si="6"/>
        <v>2500</v>
      </c>
      <c r="C54" s="44">
        <f t="shared" si="6"/>
        <v>0</v>
      </c>
      <c r="D54" s="67">
        <f t="shared" si="6"/>
        <v>0</v>
      </c>
      <c r="E54" s="75">
        <f t="shared" si="6"/>
        <v>0</v>
      </c>
      <c r="F54" s="67">
        <f t="shared" si="6"/>
        <v>0</v>
      </c>
      <c r="G54" s="56" t="str">
        <f t="shared" si="6"/>
        <v>-</v>
      </c>
    </row>
    <row r="55" spans="1:7" x14ac:dyDescent="0.2">
      <c r="A55" s="30"/>
      <c r="B55" s="51">
        <f t="shared" si="6"/>
        <v>2500</v>
      </c>
      <c r="C55" s="44">
        <f t="shared" si="6"/>
        <v>0</v>
      </c>
      <c r="D55" s="67">
        <f t="shared" si="6"/>
        <v>0</v>
      </c>
      <c r="E55" s="75">
        <f t="shared" si="6"/>
        <v>0</v>
      </c>
      <c r="F55" s="67">
        <f t="shared" si="6"/>
        <v>0</v>
      </c>
      <c r="G55" s="56" t="str">
        <f t="shared" si="6"/>
        <v>-</v>
      </c>
    </row>
    <row r="56" spans="1:7" x14ac:dyDescent="0.2">
      <c r="A56" s="30"/>
      <c r="B56" s="51">
        <f t="shared" ref="B56:G60" si="7">B28</f>
        <v>2500</v>
      </c>
      <c r="C56" s="44">
        <f t="shared" si="7"/>
        <v>0</v>
      </c>
      <c r="D56" s="67">
        <f t="shared" si="7"/>
        <v>0</v>
      </c>
      <c r="E56" s="75">
        <f t="shared" si="7"/>
        <v>0</v>
      </c>
      <c r="F56" s="67">
        <f t="shared" si="7"/>
        <v>0</v>
      </c>
      <c r="G56" s="56" t="str">
        <f t="shared" si="7"/>
        <v>-</v>
      </c>
    </row>
    <row r="57" spans="1:7" x14ac:dyDescent="0.2">
      <c r="A57" s="30"/>
      <c r="B57" s="51">
        <f t="shared" si="7"/>
        <v>2500</v>
      </c>
      <c r="C57" s="44">
        <f t="shared" si="7"/>
        <v>0</v>
      </c>
      <c r="D57" s="67">
        <f t="shared" si="7"/>
        <v>0</v>
      </c>
      <c r="E57" s="75">
        <f t="shared" si="7"/>
        <v>0</v>
      </c>
      <c r="F57" s="67">
        <f t="shared" si="7"/>
        <v>0</v>
      </c>
      <c r="G57" s="56" t="str">
        <f t="shared" si="7"/>
        <v>-</v>
      </c>
    </row>
    <row r="58" spans="1:7" x14ac:dyDescent="0.2">
      <c r="A58" s="30"/>
      <c r="B58" s="51">
        <f t="shared" si="7"/>
        <v>2500</v>
      </c>
      <c r="C58" s="44">
        <f t="shared" si="7"/>
        <v>0</v>
      </c>
      <c r="D58" s="67">
        <f t="shared" si="7"/>
        <v>0</v>
      </c>
      <c r="E58" s="75">
        <f t="shared" si="7"/>
        <v>0</v>
      </c>
      <c r="F58" s="67">
        <f t="shared" si="7"/>
        <v>0</v>
      </c>
      <c r="G58" s="56" t="str">
        <f t="shared" si="7"/>
        <v>-</v>
      </c>
    </row>
    <row r="59" spans="1:7" x14ac:dyDescent="0.2">
      <c r="A59" s="30"/>
      <c r="B59" s="51">
        <f t="shared" si="7"/>
        <v>2500</v>
      </c>
      <c r="C59" s="44">
        <f t="shared" si="7"/>
        <v>0</v>
      </c>
      <c r="D59" s="67">
        <f t="shared" si="7"/>
        <v>0</v>
      </c>
      <c r="E59" s="75">
        <f t="shared" si="7"/>
        <v>0</v>
      </c>
      <c r="F59" s="67">
        <f t="shared" si="7"/>
        <v>0</v>
      </c>
      <c r="G59" s="56" t="str">
        <f t="shared" si="7"/>
        <v>-</v>
      </c>
    </row>
    <row r="60" spans="1:7" x14ac:dyDescent="0.2">
      <c r="A60" s="30"/>
      <c r="B60" s="51">
        <f t="shared" si="7"/>
        <v>2500</v>
      </c>
      <c r="C60" s="44">
        <f t="shared" si="7"/>
        <v>0</v>
      </c>
      <c r="D60" s="67">
        <f t="shared" si="7"/>
        <v>0</v>
      </c>
      <c r="E60" s="75">
        <f t="shared" si="7"/>
        <v>0</v>
      </c>
      <c r="F60" s="67">
        <f t="shared" si="7"/>
        <v>0</v>
      </c>
      <c r="G60" s="56" t="str">
        <f t="shared" si="7"/>
        <v>-</v>
      </c>
    </row>
    <row r="61" spans="1:7" ht="13.5" thickBot="1" x14ac:dyDescent="0.25">
      <c r="A61" s="37" t="s">
        <v>11</v>
      </c>
      <c r="B61" s="58">
        <f>SUM(B38:B60)</f>
        <v>56000</v>
      </c>
      <c r="C61" s="58">
        <f>SUM(C38:C60)</f>
        <v>2668</v>
      </c>
      <c r="D61" s="73">
        <f>SUM(D38:D60)</f>
        <v>11</v>
      </c>
      <c r="E61" s="76">
        <f>F61/D61</f>
        <v>0.18181818181818182</v>
      </c>
      <c r="F61" s="73">
        <f>SUM(F38:F60)</f>
        <v>2</v>
      </c>
      <c r="G61" s="59">
        <f>C61/F61</f>
        <v>1334</v>
      </c>
    </row>
    <row r="62" spans="1:7" ht="13.5" thickTop="1" x14ac:dyDescent="0.2"/>
  </sheetData>
  <phoneticPr fontId="2" type="noConversion"/>
  <pageMargins left="0.74803149606299213" right="0.74803149606299213" top="0.59055118110236227" bottom="0.19685039370078741" header="0.31496062992125984" footer="0.51181102362204722"/>
  <pageSetup paperSize="9" orientation="portrait" horizontalDpi="300" verticalDpi="300" r:id="rId1"/>
  <headerFooter alignWithMargins="0">
    <oddHeader>&amp;CSales Results  June 2006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8"/>
  <sheetViews>
    <sheetView showGridLines="0" topLeftCell="A49" workbookViewId="0">
      <selection activeCell="A46" sqref="A46:A66"/>
    </sheetView>
  </sheetViews>
  <sheetFormatPr defaultRowHeight="12.75" x14ac:dyDescent="0.2"/>
  <cols>
    <col min="1" max="1" width="9.140625" style="1" bestFit="1"/>
    <col min="2" max="3" width="15.7109375" style="50" customWidth="1"/>
    <col min="4" max="4" width="8.85546875" style="69" customWidth="1"/>
    <col min="5" max="5" width="8.85546875" style="3" customWidth="1"/>
    <col min="6" max="6" width="8.85546875" style="69" customWidth="1"/>
    <col min="7" max="7" width="15.7109375" style="50" customWidth="1"/>
    <col min="8" max="16384" width="9.140625" style="4"/>
  </cols>
  <sheetData>
    <row r="2" spans="1:7" ht="28.5" customHeight="1" x14ac:dyDescent="0.2">
      <c r="A2" s="5"/>
      <c r="B2" s="57"/>
      <c r="C2" s="57" t="str">
        <f>A4</f>
        <v>July</v>
      </c>
      <c r="D2" s="72"/>
      <c r="E2" s="6"/>
      <c r="F2" s="72"/>
      <c r="G2" s="57"/>
    </row>
    <row r="3" spans="1:7" ht="13.5" thickBot="1" x14ac:dyDescent="0.25"/>
    <row r="4" spans="1:7" x14ac:dyDescent="0.2">
      <c r="A4" s="25" t="s">
        <v>22</v>
      </c>
      <c r="B4" s="40" t="s">
        <v>13</v>
      </c>
      <c r="C4" s="40" t="s">
        <v>14</v>
      </c>
      <c r="D4" s="65" t="s">
        <v>15</v>
      </c>
      <c r="E4" s="36" t="s">
        <v>16</v>
      </c>
      <c r="F4" s="65" t="s">
        <v>17</v>
      </c>
      <c r="G4" s="52" t="s">
        <v>18</v>
      </c>
    </row>
    <row r="5" spans="1:7" x14ac:dyDescent="0.2">
      <c r="A5" s="26"/>
      <c r="B5" s="41">
        <v>20000</v>
      </c>
      <c r="C5" s="42">
        <v>30000</v>
      </c>
      <c r="D5" s="66">
        <v>10</v>
      </c>
      <c r="E5" s="23"/>
      <c r="F5" s="66">
        <v>2</v>
      </c>
      <c r="G5" s="95">
        <f>IFERROR(C5/F5,"-")</f>
        <v>15000</v>
      </c>
    </row>
    <row r="6" spans="1:7" x14ac:dyDescent="0.2">
      <c r="A6" s="27"/>
      <c r="B6" s="43">
        <v>20000</v>
      </c>
      <c r="C6" s="44">
        <v>30000</v>
      </c>
      <c r="D6" s="67">
        <v>10</v>
      </c>
      <c r="E6" s="24"/>
      <c r="F6" s="67">
        <v>2</v>
      </c>
      <c r="G6" s="96">
        <f t="shared" ref="G6:G10" si="0">IFERROR(C6/F6,"-")</f>
        <v>15000</v>
      </c>
    </row>
    <row r="7" spans="1:7" x14ac:dyDescent="0.2">
      <c r="A7" s="27"/>
      <c r="B7" s="43">
        <v>20000</v>
      </c>
      <c r="C7" s="44">
        <v>30000</v>
      </c>
      <c r="D7" s="67">
        <v>10</v>
      </c>
      <c r="E7" s="24"/>
      <c r="F7" s="67">
        <v>2</v>
      </c>
      <c r="G7" s="96">
        <f t="shared" si="0"/>
        <v>15000</v>
      </c>
    </row>
    <row r="8" spans="1:7" x14ac:dyDescent="0.2">
      <c r="A8" s="27"/>
      <c r="B8" s="43">
        <v>20000</v>
      </c>
      <c r="C8" s="44">
        <v>30000</v>
      </c>
      <c r="D8" s="67">
        <v>10</v>
      </c>
      <c r="E8" s="24"/>
      <c r="F8" s="67">
        <v>2</v>
      </c>
      <c r="G8" s="96">
        <f t="shared" si="0"/>
        <v>15000</v>
      </c>
    </row>
    <row r="9" spans="1:7" x14ac:dyDescent="0.2">
      <c r="A9" s="27"/>
      <c r="B9" s="43">
        <v>20000</v>
      </c>
      <c r="C9" s="44">
        <v>30000</v>
      </c>
      <c r="D9" s="67">
        <v>10</v>
      </c>
      <c r="E9" s="24"/>
      <c r="F9" s="67">
        <v>2</v>
      </c>
      <c r="G9" s="96">
        <f t="shared" si="0"/>
        <v>15000</v>
      </c>
    </row>
    <row r="10" spans="1:7" x14ac:dyDescent="0.2">
      <c r="A10" s="34" t="s">
        <v>0</v>
      </c>
      <c r="B10" s="45">
        <f>SUM(B5:B9)</f>
        <v>100000</v>
      </c>
      <c r="C10" s="45">
        <f>SUM(C5:C9)</f>
        <v>150000</v>
      </c>
      <c r="D10" s="68">
        <f>SUM(D5:D9)</f>
        <v>50</v>
      </c>
      <c r="E10" s="35">
        <f>IFERROR(F10/D10,"-")</f>
        <v>0.2</v>
      </c>
      <c r="F10" s="68">
        <f>SUM(F5:F9)</f>
        <v>10</v>
      </c>
      <c r="G10" s="53">
        <f t="shared" si="0"/>
        <v>15000</v>
      </c>
    </row>
    <row r="11" spans="1:7" ht="13.5" thickBot="1" x14ac:dyDescent="0.25">
      <c r="A11" s="13"/>
      <c r="B11" s="46"/>
      <c r="C11" s="46"/>
      <c r="G11" s="46"/>
    </row>
    <row r="12" spans="1:7" x14ac:dyDescent="0.2">
      <c r="A12" s="28"/>
      <c r="B12" s="47">
        <v>20000</v>
      </c>
      <c r="C12" s="48">
        <v>30000</v>
      </c>
      <c r="D12" s="70">
        <v>10</v>
      </c>
      <c r="E12" s="29"/>
      <c r="F12" s="70">
        <v>2</v>
      </c>
      <c r="G12" s="97">
        <f t="shared" ref="G12:G18" si="1">IFERROR(C12/F12,"-")</f>
        <v>15000</v>
      </c>
    </row>
    <row r="13" spans="1:7" x14ac:dyDescent="0.2">
      <c r="A13" s="27"/>
      <c r="B13" s="43">
        <v>20000</v>
      </c>
      <c r="C13" s="44">
        <v>30000</v>
      </c>
      <c r="D13" s="67">
        <v>10</v>
      </c>
      <c r="E13" s="24"/>
      <c r="F13" s="67">
        <v>2</v>
      </c>
      <c r="G13" s="96">
        <f t="shared" si="1"/>
        <v>15000</v>
      </c>
    </row>
    <row r="14" spans="1:7" x14ac:dyDescent="0.2">
      <c r="A14" s="27"/>
      <c r="B14" s="43">
        <v>20000</v>
      </c>
      <c r="C14" s="44">
        <v>30000</v>
      </c>
      <c r="D14" s="67">
        <v>10</v>
      </c>
      <c r="E14" s="24"/>
      <c r="F14" s="67">
        <v>2</v>
      </c>
      <c r="G14" s="96">
        <f t="shared" si="1"/>
        <v>15000</v>
      </c>
    </row>
    <row r="15" spans="1:7" x14ac:dyDescent="0.2">
      <c r="A15" s="27"/>
      <c r="B15" s="43">
        <v>20000</v>
      </c>
      <c r="C15" s="44">
        <v>30000</v>
      </c>
      <c r="D15" s="67">
        <v>10</v>
      </c>
      <c r="E15" s="24"/>
      <c r="F15" s="67">
        <v>2</v>
      </c>
      <c r="G15" s="96">
        <f t="shared" si="1"/>
        <v>15000</v>
      </c>
    </row>
    <row r="16" spans="1:7" x14ac:dyDescent="0.2">
      <c r="A16" s="27"/>
      <c r="B16" s="43">
        <v>20000</v>
      </c>
      <c r="C16" s="44">
        <v>30000</v>
      </c>
      <c r="D16" s="67">
        <v>10</v>
      </c>
      <c r="E16" s="24"/>
      <c r="F16" s="67">
        <v>2</v>
      </c>
      <c r="G16" s="96">
        <f t="shared" si="1"/>
        <v>15000</v>
      </c>
    </row>
    <row r="17" spans="1:7" x14ac:dyDescent="0.2">
      <c r="A17" s="34" t="s">
        <v>1</v>
      </c>
      <c r="B17" s="45">
        <f>SUM(B12:B16)</f>
        <v>100000</v>
      </c>
      <c r="C17" s="45">
        <f>SUM(C12:C16)</f>
        <v>150000</v>
      </c>
      <c r="D17" s="68">
        <f>SUM(D12:D16)</f>
        <v>50</v>
      </c>
      <c r="E17" s="35">
        <f>IFERROR(F17/D17,"-")</f>
        <v>0.2</v>
      </c>
      <c r="F17" s="68">
        <f>SUM(F12:F16)</f>
        <v>10</v>
      </c>
      <c r="G17" s="53">
        <f t="shared" si="1"/>
        <v>15000</v>
      </c>
    </row>
    <row r="18" spans="1:7" ht="13.5" thickBot="1" x14ac:dyDescent="0.25">
      <c r="A18" s="32"/>
      <c r="B18" s="49">
        <f>SUM(B10:B16)</f>
        <v>200000</v>
      </c>
      <c r="C18" s="49">
        <f>SUM(C10:C16)</f>
        <v>300000</v>
      </c>
      <c r="D18" s="71">
        <f>SUM(D10:D16)</f>
        <v>100</v>
      </c>
      <c r="E18" s="33">
        <f>IFERROR(AVERAGE(E10:E17),"-")</f>
        <v>0.2</v>
      </c>
      <c r="F18" s="71">
        <f>SUM(F10:F16)</f>
        <v>20</v>
      </c>
      <c r="G18" s="54">
        <f t="shared" si="1"/>
        <v>15000</v>
      </c>
    </row>
    <row r="19" spans="1:7" ht="13.5" thickBot="1" x14ac:dyDescent="0.25">
      <c r="A19" s="13"/>
      <c r="B19" s="46"/>
      <c r="C19" s="46"/>
      <c r="G19" s="46"/>
    </row>
    <row r="20" spans="1:7" x14ac:dyDescent="0.2">
      <c r="A20" s="28"/>
      <c r="B20" s="47">
        <v>20000</v>
      </c>
      <c r="C20" s="48">
        <v>30000</v>
      </c>
      <c r="D20" s="70">
        <v>10</v>
      </c>
      <c r="E20" s="29"/>
      <c r="F20" s="70">
        <v>2</v>
      </c>
      <c r="G20" s="97">
        <f t="shared" ref="G20:G26" si="2">IFERROR(C20/F20,"-")</f>
        <v>15000</v>
      </c>
    </row>
    <row r="21" spans="1:7" x14ac:dyDescent="0.2">
      <c r="A21" s="27"/>
      <c r="B21" s="43">
        <v>20000</v>
      </c>
      <c r="C21" s="44">
        <v>30000</v>
      </c>
      <c r="D21" s="67">
        <v>10</v>
      </c>
      <c r="E21" s="24"/>
      <c r="F21" s="67">
        <v>2</v>
      </c>
      <c r="G21" s="96">
        <f t="shared" si="2"/>
        <v>15000</v>
      </c>
    </row>
    <row r="22" spans="1:7" x14ac:dyDescent="0.2">
      <c r="A22" s="27"/>
      <c r="B22" s="43">
        <v>20000</v>
      </c>
      <c r="C22" s="44">
        <v>30000</v>
      </c>
      <c r="D22" s="67">
        <v>10</v>
      </c>
      <c r="E22" s="24"/>
      <c r="F22" s="67">
        <v>2</v>
      </c>
      <c r="G22" s="96">
        <f t="shared" si="2"/>
        <v>15000</v>
      </c>
    </row>
    <row r="23" spans="1:7" x14ac:dyDescent="0.2">
      <c r="A23" s="27"/>
      <c r="B23" s="43">
        <v>20000</v>
      </c>
      <c r="C23" s="44">
        <v>30000</v>
      </c>
      <c r="D23" s="67">
        <v>10</v>
      </c>
      <c r="E23" s="24"/>
      <c r="F23" s="67">
        <v>2</v>
      </c>
      <c r="G23" s="96">
        <f t="shared" si="2"/>
        <v>15000</v>
      </c>
    </row>
    <row r="24" spans="1:7" x14ac:dyDescent="0.2">
      <c r="A24" s="27"/>
      <c r="B24" s="43">
        <v>20000</v>
      </c>
      <c r="C24" s="44">
        <v>30000</v>
      </c>
      <c r="D24" s="67">
        <v>10</v>
      </c>
      <c r="E24" s="24"/>
      <c r="F24" s="67">
        <v>2</v>
      </c>
      <c r="G24" s="96">
        <f t="shared" si="2"/>
        <v>15000</v>
      </c>
    </row>
    <row r="25" spans="1:7" x14ac:dyDescent="0.2">
      <c r="A25" s="34" t="s">
        <v>2</v>
      </c>
      <c r="B25" s="45">
        <f>SUM(B20:B24)</f>
        <v>100000</v>
      </c>
      <c r="C25" s="45">
        <f>SUM(C20:C24)</f>
        <v>150000</v>
      </c>
      <c r="D25" s="68">
        <f>SUM(D20:D24)</f>
        <v>50</v>
      </c>
      <c r="E25" s="35">
        <f>IFERROR(F25/D25,"-")</f>
        <v>0.2</v>
      </c>
      <c r="F25" s="68">
        <f>SUM(F20:F24)</f>
        <v>10</v>
      </c>
      <c r="G25" s="53">
        <f t="shared" si="2"/>
        <v>15000</v>
      </c>
    </row>
    <row r="26" spans="1:7" ht="13.5" thickBot="1" x14ac:dyDescent="0.25">
      <c r="A26" s="32"/>
      <c r="B26" s="49">
        <f>B10+B17+B25</f>
        <v>300000</v>
      </c>
      <c r="C26" s="49">
        <f>C10+C17+C25</f>
        <v>450000</v>
      </c>
      <c r="D26" s="71">
        <f>D10+D17+D25</f>
        <v>150</v>
      </c>
      <c r="E26" s="33">
        <f>IFERROR(AVERAGE(E10,E17,E25),"-")</f>
        <v>0.20000000000000004</v>
      </c>
      <c r="F26" s="71">
        <f>F10+F17+F25</f>
        <v>30</v>
      </c>
      <c r="G26" s="54">
        <f t="shared" si="2"/>
        <v>15000</v>
      </c>
    </row>
    <row r="27" spans="1:7" ht="13.5" thickBot="1" x14ac:dyDescent="0.25">
      <c r="A27" s="13"/>
      <c r="B27" s="46"/>
      <c r="C27" s="46"/>
      <c r="G27" s="46"/>
    </row>
    <row r="28" spans="1:7" x14ac:dyDescent="0.2">
      <c r="A28" s="28"/>
      <c r="B28" s="47">
        <v>20000</v>
      </c>
      <c r="C28" s="48">
        <v>30000</v>
      </c>
      <c r="D28" s="70">
        <v>10</v>
      </c>
      <c r="E28" s="29"/>
      <c r="F28" s="70">
        <v>2</v>
      </c>
      <c r="G28" s="97">
        <f t="shared" ref="G28:G34" si="3">IFERROR(C28/F28,"-")</f>
        <v>15000</v>
      </c>
    </row>
    <row r="29" spans="1:7" x14ac:dyDescent="0.2">
      <c r="A29" s="27"/>
      <c r="B29" s="43">
        <v>20000</v>
      </c>
      <c r="C29" s="44">
        <v>30000</v>
      </c>
      <c r="D29" s="67">
        <v>10</v>
      </c>
      <c r="E29" s="24"/>
      <c r="F29" s="67">
        <v>2</v>
      </c>
      <c r="G29" s="96">
        <f t="shared" si="3"/>
        <v>15000</v>
      </c>
    </row>
    <row r="30" spans="1:7" x14ac:dyDescent="0.2">
      <c r="A30" s="27"/>
      <c r="B30" s="43">
        <v>20000</v>
      </c>
      <c r="C30" s="44">
        <v>30000</v>
      </c>
      <c r="D30" s="67">
        <v>10</v>
      </c>
      <c r="E30" s="24"/>
      <c r="F30" s="67">
        <v>2</v>
      </c>
      <c r="G30" s="96">
        <f t="shared" si="3"/>
        <v>15000</v>
      </c>
    </row>
    <row r="31" spans="1:7" x14ac:dyDescent="0.2">
      <c r="A31" s="27"/>
      <c r="B31" s="43">
        <v>20000</v>
      </c>
      <c r="C31" s="44">
        <v>30000</v>
      </c>
      <c r="D31" s="67">
        <v>10</v>
      </c>
      <c r="E31" s="24"/>
      <c r="F31" s="67">
        <v>2</v>
      </c>
      <c r="G31" s="96">
        <f t="shared" si="3"/>
        <v>15000</v>
      </c>
    </row>
    <row r="32" spans="1:7" x14ac:dyDescent="0.2">
      <c r="A32" s="27"/>
      <c r="B32" s="43">
        <v>20000</v>
      </c>
      <c r="C32" s="44">
        <v>30000</v>
      </c>
      <c r="D32" s="67">
        <v>10</v>
      </c>
      <c r="E32" s="24"/>
      <c r="F32" s="67">
        <v>2</v>
      </c>
      <c r="G32" s="96">
        <f t="shared" si="3"/>
        <v>15000</v>
      </c>
    </row>
    <row r="33" spans="1:7" x14ac:dyDescent="0.2">
      <c r="A33" s="34" t="s">
        <v>3</v>
      </c>
      <c r="B33" s="45">
        <f>SUM(B28:B32)</f>
        <v>100000</v>
      </c>
      <c r="C33" s="45">
        <f>SUM(C28:C32)</f>
        <v>150000</v>
      </c>
      <c r="D33" s="68">
        <f>SUM(D28:D32)</f>
        <v>50</v>
      </c>
      <c r="E33" s="35">
        <f>IFERROR(F33/D33,"-")</f>
        <v>0.2</v>
      </c>
      <c r="F33" s="68">
        <f>SUM(F28:F32)</f>
        <v>10</v>
      </c>
      <c r="G33" s="53">
        <f t="shared" si="3"/>
        <v>15000</v>
      </c>
    </row>
    <row r="34" spans="1:7" ht="13.5" thickBot="1" x14ac:dyDescent="0.25">
      <c r="A34" s="32"/>
      <c r="B34" s="49">
        <f>B10+B17+B25+B33</f>
        <v>400000</v>
      </c>
      <c r="C34" s="49">
        <f>C10+C17+C25+C33</f>
        <v>600000</v>
      </c>
      <c r="D34" s="71">
        <f>D10+D17+D25+D33</f>
        <v>200</v>
      </c>
      <c r="E34" s="33">
        <f>IFERROR(AVERAGE(E10,E17,E25,E33),"-")</f>
        <v>0.2</v>
      </c>
      <c r="F34" s="71">
        <f>F10+F17+F25+F33</f>
        <v>40</v>
      </c>
      <c r="G34" s="54">
        <f t="shared" si="3"/>
        <v>15000</v>
      </c>
    </row>
    <row r="35" spans="1:7" ht="13.5" thickBot="1" x14ac:dyDescent="0.25">
      <c r="B35" s="46"/>
      <c r="C35" s="46"/>
      <c r="G35" s="46"/>
    </row>
    <row r="36" spans="1:7" x14ac:dyDescent="0.2">
      <c r="A36" s="28"/>
      <c r="B36" s="47">
        <v>20000</v>
      </c>
      <c r="C36" s="48">
        <v>30000</v>
      </c>
      <c r="D36" s="70">
        <v>10</v>
      </c>
      <c r="E36" s="29"/>
      <c r="F36" s="70">
        <v>2</v>
      </c>
      <c r="G36" s="97">
        <f t="shared" ref="G36:G42" si="4">IFERROR(C36/F36,"-")</f>
        <v>15000</v>
      </c>
    </row>
    <row r="37" spans="1:7" x14ac:dyDescent="0.2">
      <c r="A37" s="27"/>
      <c r="B37" s="43">
        <v>20000</v>
      </c>
      <c r="C37" s="44">
        <v>30000</v>
      </c>
      <c r="D37" s="67">
        <v>10</v>
      </c>
      <c r="E37" s="24"/>
      <c r="F37" s="67">
        <v>2</v>
      </c>
      <c r="G37" s="96">
        <f t="shared" si="4"/>
        <v>15000</v>
      </c>
    </row>
    <row r="38" spans="1:7" x14ac:dyDescent="0.2">
      <c r="A38" s="27"/>
      <c r="B38" s="43">
        <v>20000</v>
      </c>
      <c r="C38" s="44">
        <v>30000</v>
      </c>
      <c r="D38" s="67">
        <v>10</v>
      </c>
      <c r="E38" s="24"/>
      <c r="F38" s="67">
        <v>2</v>
      </c>
      <c r="G38" s="96">
        <f t="shared" si="4"/>
        <v>15000</v>
      </c>
    </row>
    <row r="39" spans="1:7" x14ac:dyDescent="0.2">
      <c r="A39" s="27"/>
      <c r="B39" s="43">
        <v>20000</v>
      </c>
      <c r="C39" s="44">
        <v>30000</v>
      </c>
      <c r="D39" s="67">
        <v>10</v>
      </c>
      <c r="E39" s="24"/>
      <c r="F39" s="67">
        <v>2</v>
      </c>
      <c r="G39" s="96">
        <f t="shared" si="4"/>
        <v>15000</v>
      </c>
    </row>
    <row r="40" spans="1:7" x14ac:dyDescent="0.2">
      <c r="A40" s="27"/>
      <c r="B40" s="43">
        <v>20000</v>
      </c>
      <c r="C40" s="44">
        <v>30000</v>
      </c>
      <c r="D40" s="67">
        <v>10</v>
      </c>
      <c r="E40" s="24"/>
      <c r="F40" s="67">
        <v>2</v>
      </c>
      <c r="G40" s="96">
        <f t="shared" si="4"/>
        <v>15000</v>
      </c>
    </row>
    <row r="41" spans="1:7" x14ac:dyDescent="0.2">
      <c r="A41" s="34" t="s">
        <v>4</v>
      </c>
      <c r="B41" s="45">
        <f>SUM(B36:B40)</f>
        <v>100000</v>
      </c>
      <c r="C41" s="45">
        <f>SUM(C36:C40)</f>
        <v>150000</v>
      </c>
      <c r="D41" s="68">
        <f>SUM(D36:D40)</f>
        <v>50</v>
      </c>
      <c r="E41" s="35">
        <f>IFERROR(F41/D41,"-")</f>
        <v>0.2</v>
      </c>
      <c r="F41" s="68">
        <f>SUM(F36:F40)</f>
        <v>10</v>
      </c>
      <c r="G41" s="53">
        <f t="shared" si="4"/>
        <v>15000</v>
      </c>
    </row>
    <row r="42" spans="1:7" ht="13.5" thickBot="1" x14ac:dyDescent="0.25">
      <c r="A42" s="32"/>
      <c r="B42" s="49">
        <f>B10+B17+B25+B33+B41</f>
        <v>500000</v>
      </c>
      <c r="C42" s="49">
        <f>C10+C17+C25+C33+C41</f>
        <v>750000</v>
      </c>
      <c r="D42" s="71">
        <f>D10+D17+D25+D33+D41</f>
        <v>250</v>
      </c>
      <c r="E42" s="33">
        <f>IFERROR(AVERAGE(E10,E17,E25,E33,E41),"-")</f>
        <v>0.2</v>
      </c>
      <c r="F42" s="71">
        <f>SUM(F10+F17+F25+F33+F41)</f>
        <v>50</v>
      </c>
      <c r="G42" s="54">
        <f t="shared" si="4"/>
        <v>15000</v>
      </c>
    </row>
    <row r="43" spans="1:7" x14ac:dyDescent="0.2">
      <c r="A43" s="31"/>
      <c r="B43" s="31"/>
      <c r="C43" s="31"/>
      <c r="D43" s="31"/>
      <c r="E43" s="31"/>
      <c r="F43" s="31"/>
      <c r="G43" s="31"/>
    </row>
    <row r="44" spans="1:7" ht="13.5" thickBot="1" x14ac:dyDescent="0.25"/>
    <row r="45" spans="1:7" x14ac:dyDescent="0.2">
      <c r="A45" s="25" t="s">
        <v>22</v>
      </c>
      <c r="B45" s="40" t="s">
        <v>13</v>
      </c>
      <c r="C45" s="40" t="s">
        <v>14</v>
      </c>
      <c r="D45" s="65" t="s">
        <v>15</v>
      </c>
      <c r="E45" s="36" t="s">
        <v>16</v>
      </c>
      <c r="F45" s="65" t="s">
        <v>17</v>
      </c>
      <c r="G45" s="52" t="s">
        <v>18</v>
      </c>
    </row>
    <row r="46" spans="1:7" x14ac:dyDescent="0.2">
      <c r="A46" s="30"/>
      <c r="B46" s="51">
        <f t="shared" ref="B46:G50" si="5">B5</f>
        <v>20000</v>
      </c>
      <c r="C46" s="44">
        <f t="shared" si="5"/>
        <v>30000</v>
      </c>
      <c r="D46" s="67">
        <f t="shared" si="5"/>
        <v>10</v>
      </c>
      <c r="E46" s="75">
        <f t="shared" si="5"/>
        <v>0</v>
      </c>
      <c r="F46" s="67">
        <f t="shared" si="5"/>
        <v>2</v>
      </c>
      <c r="G46" s="56">
        <f t="shared" si="5"/>
        <v>15000</v>
      </c>
    </row>
    <row r="47" spans="1:7" x14ac:dyDescent="0.2">
      <c r="A47" s="30"/>
      <c r="B47" s="51">
        <f t="shared" si="5"/>
        <v>20000</v>
      </c>
      <c r="C47" s="44">
        <f t="shared" si="5"/>
        <v>30000</v>
      </c>
      <c r="D47" s="67">
        <f t="shared" si="5"/>
        <v>10</v>
      </c>
      <c r="E47" s="75">
        <f t="shared" si="5"/>
        <v>0</v>
      </c>
      <c r="F47" s="67">
        <f t="shared" si="5"/>
        <v>2</v>
      </c>
      <c r="G47" s="56">
        <f t="shared" si="5"/>
        <v>15000</v>
      </c>
    </row>
    <row r="48" spans="1:7" x14ac:dyDescent="0.2">
      <c r="A48" s="30"/>
      <c r="B48" s="51">
        <f t="shared" si="5"/>
        <v>20000</v>
      </c>
      <c r="C48" s="44">
        <f t="shared" si="5"/>
        <v>30000</v>
      </c>
      <c r="D48" s="67">
        <f t="shared" si="5"/>
        <v>10</v>
      </c>
      <c r="E48" s="75">
        <f t="shared" si="5"/>
        <v>0</v>
      </c>
      <c r="F48" s="67">
        <f t="shared" si="5"/>
        <v>2</v>
      </c>
      <c r="G48" s="56">
        <f t="shared" si="5"/>
        <v>15000</v>
      </c>
    </row>
    <row r="49" spans="1:7" x14ac:dyDescent="0.2">
      <c r="A49" s="30"/>
      <c r="B49" s="51">
        <f t="shared" si="5"/>
        <v>20000</v>
      </c>
      <c r="C49" s="44">
        <f t="shared" si="5"/>
        <v>30000</v>
      </c>
      <c r="D49" s="67">
        <f t="shared" si="5"/>
        <v>10</v>
      </c>
      <c r="E49" s="75">
        <f t="shared" si="5"/>
        <v>0</v>
      </c>
      <c r="F49" s="67">
        <f t="shared" si="5"/>
        <v>2</v>
      </c>
      <c r="G49" s="56">
        <f t="shared" si="5"/>
        <v>15000</v>
      </c>
    </row>
    <row r="50" spans="1:7" x14ac:dyDescent="0.2">
      <c r="A50" s="30"/>
      <c r="B50" s="51">
        <f t="shared" si="5"/>
        <v>20000</v>
      </c>
      <c r="C50" s="44">
        <f t="shared" si="5"/>
        <v>30000</v>
      </c>
      <c r="D50" s="67">
        <f t="shared" si="5"/>
        <v>10</v>
      </c>
      <c r="E50" s="75">
        <f t="shared" si="5"/>
        <v>0</v>
      </c>
      <c r="F50" s="67">
        <f t="shared" si="5"/>
        <v>2</v>
      </c>
      <c r="G50" s="56">
        <f t="shared" si="5"/>
        <v>15000</v>
      </c>
    </row>
    <row r="51" spans="1:7" x14ac:dyDescent="0.2">
      <c r="A51" s="30"/>
      <c r="B51" s="51">
        <f t="shared" ref="B51:G55" si="6">B12</f>
        <v>20000</v>
      </c>
      <c r="C51" s="44">
        <f t="shared" si="6"/>
        <v>30000</v>
      </c>
      <c r="D51" s="67">
        <f t="shared" si="6"/>
        <v>10</v>
      </c>
      <c r="E51" s="75">
        <f t="shared" si="6"/>
        <v>0</v>
      </c>
      <c r="F51" s="67">
        <f t="shared" si="6"/>
        <v>2</v>
      </c>
      <c r="G51" s="56">
        <f t="shared" si="6"/>
        <v>15000</v>
      </c>
    </row>
    <row r="52" spans="1:7" x14ac:dyDescent="0.2">
      <c r="A52" s="30"/>
      <c r="B52" s="51">
        <f t="shared" si="6"/>
        <v>20000</v>
      </c>
      <c r="C52" s="44">
        <f t="shared" si="6"/>
        <v>30000</v>
      </c>
      <c r="D52" s="67">
        <f t="shared" si="6"/>
        <v>10</v>
      </c>
      <c r="E52" s="75">
        <f t="shared" si="6"/>
        <v>0</v>
      </c>
      <c r="F52" s="67">
        <f t="shared" si="6"/>
        <v>2</v>
      </c>
      <c r="G52" s="56">
        <f t="shared" si="6"/>
        <v>15000</v>
      </c>
    </row>
    <row r="53" spans="1:7" x14ac:dyDescent="0.2">
      <c r="A53" s="30"/>
      <c r="B53" s="51">
        <f t="shared" si="6"/>
        <v>20000</v>
      </c>
      <c r="C53" s="44">
        <f t="shared" si="6"/>
        <v>30000</v>
      </c>
      <c r="D53" s="67">
        <f t="shared" si="6"/>
        <v>10</v>
      </c>
      <c r="E53" s="75">
        <f t="shared" si="6"/>
        <v>0</v>
      </c>
      <c r="F53" s="67">
        <f t="shared" si="6"/>
        <v>2</v>
      </c>
      <c r="G53" s="56">
        <f t="shared" si="6"/>
        <v>15000</v>
      </c>
    </row>
    <row r="54" spans="1:7" x14ac:dyDescent="0.2">
      <c r="A54" s="30"/>
      <c r="B54" s="51">
        <f t="shared" si="6"/>
        <v>20000</v>
      </c>
      <c r="C54" s="44">
        <f t="shared" si="6"/>
        <v>30000</v>
      </c>
      <c r="D54" s="67">
        <f t="shared" si="6"/>
        <v>10</v>
      </c>
      <c r="E54" s="75">
        <f t="shared" si="6"/>
        <v>0</v>
      </c>
      <c r="F54" s="67">
        <f t="shared" si="6"/>
        <v>2</v>
      </c>
      <c r="G54" s="56">
        <f t="shared" si="6"/>
        <v>15000</v>
      </c>
    </row>
    <row r="55" spans="1:7" x14ac:dyDescent="0.2">
      <c r="A55" s="30"/>
      <c r="B55" s="51">
        <f t="shared" si="6"/>
        <v>20000</v>
      </c>
      <c r="C55" s="44">
        <f t="shared" si="6"/>
        <v>30000</v>
      </c>
      <c r="D55" s="67">
        <f t="shared" si="6"/>
        <v>10</v>
      </c>
      <c r="E55" s="75">
        <f t="shared" si="6"/>
        <v>0</v>
      </c>
      <c r="F55" s="67">
        <f t="shared" si="6"/>
        <v>2</v>
      </c>
      <c r="G55" s="56">
        <f t="shared" si="6"/>
        <v>15000</v>
      </c>
    </row>
    <row r="56" spans="1:7" x14ac:dyDescent="0.2">
      <c r="A56" s="30"/>
      <c r="B56" s="51">
        <f t="shared" ref="B56:G60" si="7">B20</f>
        <v>20000</v>
      </c>
      <c r="C56" s="44">
        <f t="shared" si="7"/>
        <v>30000</v>
      </c>
      <c r="D56" s="67">
        <f t="shared" si="7"/>
        <v>10</v>
      </c>
      <c r="E56" s="75">
        <f t="shared" si="7"/>
        <v>0</v>
      </c>
      <c r="F56" s="67">
        <f t="shared" si="7"/>
        <v>2</v>
      </c>
      <c r="G56" s="56">
        <f t="shared" si="7"/>
        <v>15000</v>
      </c>
    </row>
    <row r="57" spans="1:7" x14ac:dyDescent="0.2">
      <c r="A57" s="30"/>
      <c r="B57" s="51">
        <f t="shared" si="7"/>
        <v>20000</v>
      </c>
      <c r="C57" s="44">
        <f t="shared" si="7"/>
        <v>30000</v>
      </c>
      <c r="D57" s="67">
        <f t="shared" si="7"/>
        <v>10</v>
      </c>
      <c r="E57" s="75">
        <f t="shared" si="7"/>
        <v>0</v>
      </c>
      <c r="F57" s="67">
        <f t="shared" si="7"/>
        <v>2</v>
      </c>
      <c r="G57" s="56">
        <f t="shared" si="7"/>
        <v>15000</v>
      </c>
    </row>
    <row r="58" spans="1:7" x14ac:dyDescent="0.2">
      <c r="A58" s="30"/>
      <c r="B58" s="51">
        <f t="shared" si="7"/>
        <v>20000</v>
      </c>
      <c r="C58" s="44">
        <f t="shared" si="7"/>
        <v>30000</v>
      </c>
      <c r="D58" s="67">
        <f t="shared" si="7"/>
        <v>10</v>
      </c>
      <c r="E58" s="75">
        <f t="shared" si="7"/>
        <v>0</v>
      </c>
      <c r="F58" s="67">
        <f t="shared" si="7"/>
        <v>2</v>
      </c>
      <c r="G58" s="56">
        <f t="shared" si="7"/>
        <v>15000</v>
      </c>
    </row>
    <row r="59" spans="1:7" x14ac:dyDescent="0.2">
      <c r="A59" s="30"/>
      <c r="B59" s="51">
        <f t="shared" si="7"/>
        <v>20000</v>
      </c>
      <c r="C59" s="44">
        <f t="shared" si="7"/>
        <v>30000</v>
      </c>
      <c r="D59" s="67">
        <f t="shared" si="7"/>
        <v>10</v>
      </c>
      <c r="E59" s="75">
        <f t="shared" si="7"/>
        <v>0</v>
      </c>
      <c r="F59" s="67">
        <f t="shared" si="7"/>
        <v>2</v>
      </c>
      <c r="G59" s="56">
        <f t="shared" si="7"/>
        <v>15000</v>
      </c>
    </row>
    <row r="60" spans="1:7" x14ac:dyDescent="0.2">
      <c r="A60" s="30"/>
      <c r="B60" s="51">
        <f t="shared" si="7"/>
        <v>20000</v>
      </c>
      <c r="C60" s="44">
        <f t="shared" si="7"/>
        <v>30000</v>
      </c>
      <c r="D60" s="67">
        <f t="shared" si="7"/>
        <v>10</v>
      </c>
      <c r="E60" s="75">
        <f t="shared" si="7"/>
        <v>0</v>
      </c>
      <c r="F60" s="67">
        <f t="shared" si="7"/>
        <v>2</v>
      </c>
      <c r="G60" s="56">
        <f t="shared" si="7"/>
        <v>15000</v>
      </c>
    </row>
    <row r="61" spans="1:7" x14ac:dyDescent="0.2">
      <c r="A61" s="30"/>
      <c r="B61" s="51">
        <f t="shared" ref="B61:G65" si="8">B28</f>
        <v>20000</v>
      </c>
      <c r="C61" s="44">
        <f t="shared" si="8"/>
        <v>30000</v>
      </c>
      <c r="D61" s="67">
        <f t="shared" si="8"/>
        <v>10</v>
      </c>
      <c r="E61" s="75">
        <f t="shared" si="8"/>
        <v>0</v>
      </c>
      <c r="F61" s="67">
        <f t="shared" si="8"/>
        <v>2</v>
      </c>
      <c r="G61" s="56">
        <f t="shared" si="8"/>
        <v>15000</v>
      </c>
    </row>
    <row r="62" spans="1:7" x14ac:dyDescent="0.2">
      <c r="A62" s="30"/>
      <c r="B62" s="51">
        <f t="shared" si="8"/>
        <v>20000</v>
      </c>
      <c r="C62" s="44">
        <f t="shared" si="8"/>
        <v>30000</v>
      </c>
      <c r="D62" s="67">
        <f t="shared" si="8"/>
        <v>10</v>
      </c>
      <c r="E62" s="75">
        <f t="shared" si="8"/>
        <v>0</v>
      </c>
      <c r="F62" s="67">
        <f t="shared" si="8"/>
        <v>2</v>
      </c>
      <c r="G62" s="56">
        <f t="shared" si="8"/>
        <v>15000</v>
      </c>
    </row>
    <row r="63" spans="1:7" x14ac:dyDescent="0.2">
      <c r="A63" s="30"/>
      <c r="B63" s="51">
        <f t="shared" si="8"/>
        <v>20000</v>
      </c>
      <c r="C63" s="44">
        <f t="shared" si="8"/>
        <v>30000</v>
      </c>
      <c r="D63" s="67">
        <f t="shared" si="8"/>
        <v>10</v>
      </c>
      <c r="E63" s="75">
        <f t="shared" si="8"/>
        <v>0</v>
      </c>
      <c r="F63" s="67">
        <f t="shared" si="8"/>
        <v>2</v>
      </c>
      <c r="G63" s="56">
        <f t="shared" si="8"/>
        <v>15000</v>
      </c>
    </row>
    <row r="64" spans="1:7" x14ac:dyDescent="0.2">
      <c r="A64" s="30"/>
      <c r="B64" s="51">
        <f t="shared" si="8"/>
        <v>20000</v>
      </c>
      <c r="C64" s="44">
        <f t="shared" si="8"/>
        <v>30000</v>
      </c>
      <c r="D64" s="67">
        <f t="shared" si="8"/>
        <v>10</v>
      </c>
      <c r="E64" s="75">
        <f t="shared" si="8"/>
        <v>0</v>
      </c>
      <c r="F64" s="67">
        <f t="shared" si="8"/>
        <v>2</v>
      </c>
      <c r="G64" s="56">
        <f t="shared" si="8"/>
        <v>15000</v>
      </c>
    </row>
    <row r="65" spans="1:7" x14ac:dyDescent="0.2">
      <c r="A65" s="30"/>
      <c r="B65" s="51">
        <f t="shared" si="8"/>
        <v>20000</v>
      </c>
      <c r="C65" s="44">
        <f t="shared" si="8"/>
        <v>30000</v>
      </c>
      <c r="D65" s="67">
        <f t="shared" si="8"/>
        <v>10</v>
      </c>
      <c r="E65" s="75">
        <f t="shared" si="8"/>
        <v>0</v>
      </c>
      <c r="F65" s="67">
        <f t="shared" si="8"/>
        <v>2</v>
      </c>
      <c r="G65" s="56">
        <f t="shared" si="8"/>
        <v>15000</v>
      </c>
    </row>
    <row r="66" spans="1:7" x14ac:dyDescent="0.2">
      <c r="A66" s="30"/>
      <c r="B66" s="51">
        <f t="shared" ref="B66:G66" si="9">B36</f>
        <v>20000</v>
      </c>
      <c r="C66" s="44">
        <f t="shared" si="9"/>
        <v>30000</v>
      </c>
      <c r="D66" s="67">
        <f t="shared" si="9"/>
        <v>10</v>
      </c>
      <c r="E66" s="75">
        <f t="shared" si="9"/>
        <v>0</v>
      </c>
      <c r="F66" s="67">
        <f t="shared" si="9"/>
        <v>2</v>
      </c>
      <c r="G66" s="56">
        <f t="shared" si="9"/>
        <v>15000</v>
      </c>
    </row>
    <row r="67" spans="1:7" ht="13.5" thickBot="1" x14ac:dyDescent="0.25">
      <c r="A67" s="37" t="s">
        <v>11</v>
      </c>
      <c r="B67" s="58">
        <f>SUM(B45:B66)</f>
        <v>420000</v>
      </c>
      <c r="C67" s="58">
        <f>SUM(C45:C66)</f>
        <v>630000</v>
      </c>
      <c r="D67" s="73">
        <f>SUM(D45:D66)</f>
        <v>210</v>
      </c>
      <c r="E67" s="76">
        <f>F67/D67</f>
        <v>0.2</v>
      </c>
      <c r="F67" s="73">
        <f>SUM(F45:F66)</f>
        <v>42</v>
      </c>
      <c r="G67" s="59">
        <f>C67/F67</f>
        <v>15000</v>
      </c>
    </row>
    <row r="68" spans="1:7" ht="13.5" thickTop="1" x14ac:dyDescent="0.2"/>
  </sheetData>
  <phoneticPr fontId="2" type="noConversion"/>
  <pageMargins left="0.74803149606299213" right="0.74803149606299213" top="0.31" bottom="0.12" header="0.11811023622047245" footer="0.11811023622047245"/>
  <pageSetup paperSize="9" orientation="portrait" horizontalDpi="0" verticalDpi="0" r:id="rId1"/>
  <headerFooter alignWithMargins="0">
    <oddHeader>&amp;CSales Results  July 2006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3"/>
  <sheetViews>
    <sheetView topLeftCell="A31" workbookViewId="0">
      <selection activeCell="A39" sqref="A39:A61"/>
    </sheetView>
  </sheetViews>
  <sheetFormatPr defaultRowHeight="12.75" x14ac:dyDescent="0.2"/>
  <cols>
    <col min="1" max="1" width="9.140625" style="1" bestFit="1"/>
    <col min="2" max="3" width="15.7109375" style="50" customWidth="1"/>
    <col min="4" max="4" width="8.85546875" style="69" customWidth="1"/>
    <col min="5" max="5" width="8.85546875" style="3" customWidth="1"/>
    <col min="6" max="6" width="8.85546875" style="69" customWidth="1"/>
    <col min="7" max="7" width="15.7109375" style="50" customWidth="1"/>
    <col min="8" max="16384" width="9.140625" style="4"/>
  </cols>
  <sheetData>
    <row r="2" spans="1:7" ht="28.5" customHeight="1" x14ac:dyDescent="0.2">
      <c r="A2" s="5"/>
      <c r="B2" s="57"/>
      <c r="C2" s="57" t="str">
        <f>A4</f>
        <v>August</v>
      </c>
      <c r="D2" s="72"/>
      <c r="E2" s="6"/>
      <c r="F2" s="72"/>
      <c r="G2" s="57"/>
    </row>
    <row r="3" spans="1:7" ht="13.5" thickBot="1" x14ac:dyDescent="0.25"/>
    <row r="4" spans="1:7" x14ac:dyDescent="0.2">
      <c r="A4" s="25" t="s">
        <v>23</v>
      </c>
      <c r="B4" s="40" t="s">
        <v>13</v>
      </c>
      <c r="C4" s="40" t="s">
        <v>14</v>
      </c>
      <c r="D4" s="65" t="s">
        <v>15</v>
      </c>
      <c r="E4" s="36" t="s">
        <v>16</v>
      </c>
      <c r="F4" s="65" t="s">
        <v>17</v>
      </c>
      <c r="G4" s="52" t="s">
        <v>18</v>
      </c>
    </row>
    <row r="5" spans="1:7" x14ac:dyDescent="0.2">
      <c r="A5" s="26"/>
      <c r="B5" s="41">
        <v>90000</v>
      </c>
      <c r="C5" s="42">
        <v>30000</v>
      </c>
      <c r="D5" s="66">
        <v>10</v>
      </c>
      <c r="E5" s="23"/>
      <c r="F5" s="66">
        <v>2</v>
      </c>
      <c r="G5" s="95">
        <f>IFERROR(C5/F5,"-")</f>
        <v>15000</v>
      </c>
    </row>
    <row r="6" spans="1:7" x14ac:dyDescent="0.2">
      <c r="A6" s="27"/>
      <c r="B6" s="43">
        <v>20000</v>
      </c>
      <c r="C6" s="44">
        <v>30000</v>
      </c>
      <c r="D6" s="67">
        <v>10</v>
      </c>
      <c r="E6" s="24"/>
      <c r="F6" s="67">
        <v>2</v>
      </c>
      <c r="G6" s="96">
        <f t="shared" ref="G6:G10" si="0">IFERROR(C6/F6,"-")</f>
        <v>15000</v>
      </c>
    </row>
    <row r="7" spans="1:7" x14ac:dyDescent="0.2">
      <c r="A7" s="27"/>
      <c r="B7" s="43">
        <v>20000</v>
      </c>
      <c r="C7" s="44">
        <v>30000</v>
      </c>
      <c r="D7" s="67">
        <v>10</v>
      </c>
      <c r="E7" s="24"/>
      <c r="F7" s="67">
        <v>2</v>
      </c>
      <c r="G7" s="96">
        <f t="shared" si="0"/>
        <v>15000</v>
      </c>
    </row>
    <row r="8" spans="1:7" x14ac:dyDescent="0.2">
      <c r="A8" s="27"/>
      <c r="B8" s="43">
        <v>20000</v>
      </c>
      <c r="C8" s="44">
        <v>30000</v>
      </c>
      <c r="D8" s="67">
        <v>10</v>
      </c>
      <c r="E8" s="24"/>
      <c r="F8" s="67">
        <v>2</v>
      </c>
      <c r="G8" s="96">
        <f t="shared" si="0"/>
        <v>15000</v>
      </c>
    </row>
    <row r="9" spans="1:7" x14ac:dyDescent="0.2">
      <c r="A9" s="27"/>
      <c r="B9" s="43">
        <v>20000</v>
      </c>
      <c r="C9" s="44">
        <v>30000</v>
      </c>
      <c r="D9" s="67">
        <v>10</v>
      </c>
      <c r="E9" s="24"/>
      <c r="F9" s="67">
        <v>2</v>
      </c>
      <c r="G9" s="96">
        <f t="shared" si="0"/>
        <v>15000</v>
      </c>
    </row>
    <row r="10" spans="1:7" x14ac:dyDescent="0.2">
      <c r="A10" s="34" t="s">
        <v>0</v>
      </c>
      <c r="B10" s="45">
        <f>SUM(B5:B9)</f>
        <v>170000</v>
      </c>
      <c r="C10" s="45">
        <f>SUM(C5:C9)</f>
        <v>150000</v>
      </c>
      <c r="D10" s="68">
        <f>SUM(D5:D9)</f>
        <v>50</v>
      </c>
      <c r="E10" s="35">
        <f>IFERROR(F10/D10,"-")</f>
        <v>0.2</v>
      </c>
      <c r="F10" s="68">
        <f>SUM(F5:F9)</f>
        <v>10</v>
      </c>
      <c r="G10" s="53">
        <f t="shared" si="0"/>
        <v>15000</v>
      </c>
    </row>
    <row r="11" spans="1:7" ht="13.5" thickBot="1" x14ac:dyDescent="0.25">
      <c r="A11" s="13"/>
      <c r="B11" s="46"/>
      <c r="C11" s="46"/>
      <c r="G11" s="46"/>
    </row>
    <row r="12" spans="1:7" x14ac:dyDescent="0.2">
      <c r="A12" s="28"/>
      <c r="B12" s="47">
        <v>20000</v>
      </c>
      <c r="C12" s="48">
        <v>30000</v>
      </c>
      <c r="D12" s="70">
        <v>10</v>
      </c>
      <c r="E12" s="29"/>
      <c r="F12" s="70">
        <v>2</v>
      </c>
      <c r="G12" s="97">
        <f t="shared" ref="G12:G18" si="1">IFERROR(C12/F12,"-")</f>
        <v>15000</v>
      </c>
    </row>
    <row r="13" spans="1:7" x14ac:dyDescent="0.2">
      <c r="A13" s="27"/>
      <c r="B13" s="43">
        <v>20000</v>
      </c>
      <c r="C13" s="44">
        <v>30000</v>
      </c>
      <c r="D13" s="67">
        <v>10</v>
      </c>
      <c r="E13" s="24"/>
      <c r="F13" s="67">
        <v>2</v>
      </c>
      <c r="G13" s="96">
        <f t="shared" si="1"/>
        <v>15000</v>
      </c>
    </row>
    <row r="14" spans="1:7" x14ac:dyDescent="0.2">
      <c r="A14" s="27"/>
      <c r="B14" s="43">
        <v>20000</v>
      </c>
      <c r="C14" s="44">
        <v>30000</v>
      </c>
      <c r="D14" s="67">
        <v>10</v>
      </c>
      <c r="E14" s="24"/>
      <c r="F14" s="67">
        <v>2</v>
      </c>
      <c r="G14" s="96">
        <f t="shared" si="1"/>
        <v>15000</v>
      </c>
    </row>
    <row r="15" spans="1:7" x14ac:dyDescent="0.2">
      <c r="A15" s="27"/>
      <c r="B15" s="43">
        <v>20000</v>
      </c>
      <c r="C15" s="44">
        <v>30000</v>
      </c>
      <c r="D15" s="67">
        <v>10</v>
      </c>
      <c r="E15" s="24"/>
      <c r="F15" s="67">
        <v>2</v>
      </c>
      <c r="G15" s="96">
        <f t="shared" si="1"/>
        <v>15000</v>
      </c>
    </row>
    <row r="16" spans="1:7" x14ac:dyDescent="0.2">
      <c r="A16" s="27"/>
      <c r="B16" s="43">
        <v>20000</v>
      </c>
      <c r="C16" s="44">
        <v>30000</v>
      </c>
      <c r="D16" s="67">
        <v>10</v>
      </c>
      <c r="E16" s="24"/>
      <c r="F16" s="67">
        <v>2</v>
      </c>
      <c r="G16" s="96">
        <f t="shared" si="1"/>
        <v>15000</v>
      </c>
    </row>
    <row r="17" spans="1:7" x14ac:dyDescent="0.2">
      <c r="A17" s="34" t="s">
        <v>1</v>
      </c>
      <c r="B17" s="45">
        <f>SUM(B12:B16)</f>
        <v>100000</v>
      </c>
      <c r="C17" s="45">
        <f>SUM(C12:C16)</f>
        <v>150000</v>
      </c>
      <c r="D17" s="68">
        <f>SUM(D12:D16)</f>
        <v>50</v>
      </c>
      <c r="E17" s="35">
        <f>IFERROR(F17/D17,"-")</f>
        <v>0.2</v>
      </c>
      <c r="F17" s="68">
        <f>SUM(F12:F16)</f>
        <v>10</v>
      </c>
      <c r="G17" s="53">
        <f t="shared" si="1"/>
        <v>15000</v>
      </c>
    </row>
    <row r="18" spans="1:7" ht="13.5" thickBot="1" x14ac:dyDescent="0.25">
      <c r="A18" s="32"/>
      <c r="B18" s="49">
        <f>SUM(B10:B16)</f>
        <v>270000</v>
      </c>
      <c r="C18" s="49">
        <f>SUM(C10:C16)</f>
        <v>300000</v>
      </c>
      <c r="D18" s="71">
        <f>SUM(D10:D16)</f>
        <v>100</v>
      </c>
      <c r="E18" s="33">
        <f>IFERROR(AVERAGE(E10:E17),"-")</f>
        <v>0.2</v>
      </c>
      <c r="F18" s="71">
        <f>SUM(F10:F16)</f>
        <v>20</v>
      </c>
      <c r="G18" s="54">
        <f t="shared" si="1"/>
        <v>15000</v>
      </c>
    </row>
    <row r="19" spans="1:7" ht="13.5" thickBot="1" x14ac:dyDescent="0.25">
      <c r="A19" s="13"/>
      <c r="B19" s="46"/>
      <c r="C19" s="46"/>
      <c r="G19" s="46"/>
    </row>
    <row r="20" spans="1:7" x14ac:dyDescent="0.2">
      <c r="A20" s="28"/>
      <c r="B20" s="47">
        <v>20000</v>
      </c>
      <c r="C20" s="48">
        <v>30000</v>
      </c>
      <c r="D20" s="70">
        <v>10</v>
      </c>
      <c r="E20" s="29"/>
      <c r="F20" s="70">
        <v>2</v>
      </c>
      <c r="G20" s="97">
        <f t="shared" ref="G20:G26" si="2">IFERROR(C20/F20,"-")</f>
        <v>15000</v>
      </c>
    </row>
    <row r="21" spans="1:7" x14ac:dyDescent="0.2">
      <c r="A21" s="27"/>
      <c r="B21" s="43">
        <v>20000</v>
      </c>
      <c r="C21" s="44">
        <v>30000</v>
      </c>
      <c r="D21" s="67">
        <v>10</v>
      </c>
      <c r="E21" s="24"/>
      <c r="F21" s="67">
        <v>2</v>
      </c>
      <c r="G21" s="96">
        <f t="shared" si="2"/>
        <v>15000</v>
      </c>
    </row>
    <row r="22" spans="1:7" x14ac:dyDescent="0.2">
      <c r="A22" s="27"/>
      <c r="B22" s="43">
        <v>20000</v>
      </c>
      <c r="C22" s="44">
        <v>30000</v>
      </c>
      <c r="D22" s="67">
        <v>10</v>
      </c>
      <c r="E22" s="24"/>
      <c r="F22" s="67">
        <v>2</v>
      </c>
      <c r="G22" s="96">
        <f t="shared" si="2"/>
        <v>15000</v>
      </c>
    </row>
    <row r="23" spans="1:7" x14ac:dyDescent="0.2">
      <c r="A23" s="27"/>
      <c r="B23" s="43">
        <v>20000</v>
      </c>
      <c r="C23" s="44">
        <v>30000</v>
      </c>
      <c r="D23" s="67">
        <v>10</v>
      </c>
      <c r="E23" s="24"/>
      <c r="F23" s="67">
        <v>2</v>
      </c>
      <c r="G23" s="96">
        <f t="shared" si="2"/>
        <v>15000</v>
      </c>
    </row>
    <row r="24" spans="1:7" x14ac:dyDescent="0.2">
      <c r="A24" s="27"/>
      <c r="B24" s="43">
        <v>20000</v>
      </c>
      <c r="C24" s="44">
        <v>30000</v>
      </c>
      <c r="D24" s="67">
        <v>10</v>
      </c>
      <c r="E24" s="24"/>
      <c r="F24" s="67">
        <v>2</v>
      </c>
      <c r="G24" s="96">
        <f t="shared" si="2"/>
        <v>15000</v>
      </c>
    </row>
    <row r="25" spans="1:7" x14ac:dyDescent="0.2">
      <c r="A25" s="34" t="s">
        <v>2</v>
      </c>
      <c r="B25" s="45">
        <f>SUM(B20:B24)</f>
        <v>100000</v>
      </c>
      <c r="C25" s="45">
        <f>SUM(C20:C24)</f>
        <v>150000</v>
      </c>
      <c r="D25" s="68">
        <f>SUM(D20:D24)</f>
        <v>50</v>
      </c>
      <c r="E25" s="35">
        <f>IFERROR(F25/D25,"-")</f>
        <v>0.2</v>
      </c>
      <c r="F25" s="68">
        <f>SUM(F20:F24)</f>
        <v>10</v>
      </c>
      <c r="G25" s="53">
        <f t="shared" si="2"/>
        <v>15000</v>
      </c>
    </row>
    <row r="26" spans="1:7" ht="13.5" thickBot="1" x14ac:dyDescent="0.25">
      <c r="A26" s="32"/>
      <c r="B26" s="49">
        <f>B10+B17+B25</f>
        <v>370000</v>
      </c>
      <c r="C26" s="49">
        <f>C10+C17+C25</f>
        <v>450000</v>
      </c>
      <c r="D26" s="71">
        <f>D10+D17+D25</f>
        <v>150</v>
      </c>
      <c r="E26" s="33">
        <f>IFERROR(AVERAGE(E10,E17,E25),"-")</f>
        <v>0.20000000000000004</v>
      </c>
      <c r="F26" s="71">
        <f>F10+F17+F25</f>
        <v>30</v>
      </c>
      <c r="G26" s="54">
        <f t="shared" si="2"/>
        <v>15000</v>
      </c>
    </row>
    <row r="27" spans="1:7" ht="13.5" thickBot="1" x14ac:dyDescent="0.25">
      <c r="A27" s="13"/>
      <c r="B27" s="46"/>
      <c r="C27" s="46"/>
      <c r="G27" s="46"/>
    </row>
    <row r="28" spans="1:7" x14ac:dyDescent="0.2">
      <c r="A28" s="28"/>
      <c r="B28" s="47">
        <v>20000</v>
      </c>
      <c r="C28" s="48">
        <v>30000</v>
      </c>
      <c r="D28" s="70">
        <v>10</v>
      </c>
      <c r="E28" s="29"/>
      <c r="F28" s="70">
        <v>2</v>
      </c>
      <c r="G28" s="97">
        <f t="shared" ref="G28:G34" si="3">IFERROR(C28/F28,"-")</f>
        <v>15000</v>
      </c>
    </row>
    <row r="29" spans="1:7" x14ac:dyDescent="0.2">
      <c r="A29" s="27"/>
      <c r="B29" s="43">
        <v>20000</v>
      </c>
      <c r="C29" s="44">
        <v>30000</v>
      </c>
      <c r="D29" s="67">
        <v>10</v>
      </c>
      <c r="E29" s="24"/>
      <c r="F29" s="67">
        <v>2</v>
      </c>
      <c r="G29" s="96">
        <f t="shared" si="3"/>
        <v>15000</v>
      </c>
    </row>
    <row r="30" spans="1:7" x14ac:dyDescent="0.2">
      <c r="A30" s="27"/>
      <c r="B30" s="43">
        <v>20000</v>
      </c>
      <c r="C30" s="44">
        <v>30000</v>
      </c>
      <c r="D30" s="67">
        <v>10</v>
      </c>
      <c r="E30" s="24"/>
      <c r="F30" s="67">
        <v>2</v>
      </c>
      <c r="G30" s="96">
        <f t="shared" si="3"/>
        <v>15000</v>
      </c>
    </row>
    <row r="31" spans="1:7" x14ac:dyDescent="0.2">
      <c r="A31" s="27"/>
      <c r="B31" s="43">
        <v>20000</v>
      </c>
      <c r="C31" s="44">
        <v>30000</v>
      </c>
      <c r="D31" s="67">
        <v>10</v>
      </c>
      <c r="E31" s="24"/>
      <c r="F31" s="67">
        <v>2</v>
      </c>
      <c r="G31" s="96">
        <f t="shared" si="3"/>
        <v>15000</v>
      </c>
    </row>
    <row r="32" spans="1:7" x14ac:dyDescent="0.2">
      <c r="A32" s="27"/>
      <c r="B32" s="43">
        <v>20000</v>
      </c>
      <c r="C32" s="44">
        <v>30000</v>
      </c>
      <c r="D32" s="67">
        <v>10</v>
      </c>
      <c r="E32" s="24"/>
      <c r="F32" s="67">
        <v>2</v>
      </c>
      <c r="G32" s="96">
        <f t="shared" si="3"/>
        <v>15000</v>
      </c>
    </row>
    <row r="33" spans="1:7" x14ac:dyDescent="0.2">
      <c r="A33" s="34" t="s">
        <v>3</v>
      </c>
      <c r="B33" s="45">
        <f>SUM(B28:B32)</f>
        <v>100000</v>
      </c>
      <c r="C33" s="45">
        <f>SUM(C28:C32)</f>
        <v>150000</v>
      </c>
      <c r="D33" s="68">
        <f>SUM(D28:D32)</f>
        <v>50</v>
      </c>
      <c r="E33" s="35">
        <f>IFERROR(F33/D33,"-")</f>
        <v>0.2</v>
      </c>
      <c r="F33" s="68">
        <f>SUM(F28:F32)</f>
        <v>10</v>
      </c>
      <c r="G33" s="53">
        <f t="shared" si="3"/>
        <v>15000</v>
      </c>
    </row>
    <row r="34" spans="1:7" ht="13.5" thickBot="1" x14ac:dyDescent="0.25">
      <c r="A34" s="32"/>
      <c r="B34" s="49">
        <f>B10+B17+B25+B33</f>
        <v>470000</v>
      </c>
      <c r="C34" s="49">
        <f>C10+C17+C25+C33</f>
        <v>600000</v>
      </c>
      <c r="D34" s="71">
        <f>D10+D17+D25+D33</f>
        <v>200</v>
      </c>
      <c r="E34" s="33">
        <f>IFERROR(AVERAGE(E10,E17,E25,E33),"-")</f>
        <v>0.2</v>
      </c>
      <c r="F34" s="71">
        <f>F10+F17+F25+F33</f>
        <v>40</v>
      </c>
      <c r="G34" s="54">
        <f t="shared" si="3"/>
        <v>15000</v>
      </c>
    </row>
    <row r="35" spans="1:7" x14ac:dyDescent="0.2">
      <c r="D35" s="64"/>
      <c r="E35" s="24"/>
      <c r="F35" s="64"/>
      <c r="G35" s="55"/>
    </row>
    <row r="36" spans="1:7" x14ac:dyDescent="0.2">
      <c r="A36" s="17"/>
      <c r="B36" s="39"/>
      <c r="C36" s="39"/>
      <c r="D36" s="64"/>
      <c r="E36" s="24"/>
      <c r="F36" s="64"/>
      <c r="G36" s="55"/>
    </row>
    <row r="37" spans="1:7" ht="13.5" thickBot="1" x14ac:dyDescent="0.25">
      <c r="A37" s="4"/>
      <c r="B37" s="39"/>
      <c r="C37" s="39"/>
      <c r="D37" s="64"/>
      <c r="E37" s="24"/>
      <c r="F37" s="64"/>
      <c r="G37" s="55"/>
    </row>
    <row r="38" spans="1:7" x14ac:dyDescent="0.2">
      <c r="A38" s="25" t="s">
        <v>23</v>
      </c>
      <c r="B38" s="40" t="s">
        <v>5</v>
      </c>
      <c r="C38" s="40" t="s">
        <v>6</v>
      </c>
      <c r="D38" s="65" t="s">
        <v>7</v>
      </c>
      <c r="E38" s="36" t="s">
        <v>8</v>
      </c>
      <c r="F38" s="65" t="s">
        <v>9</v>
      </c>
      <c r="G38" s="52" t="s">
        <v>10</v>
      </c>
    </row>
    <row r="39" spans="1:7" x14ac:dyDescent="0.2">
      <c r="A39" s="30"/>
      <c r="B39" s="51">
        <f>[1]july!B37</f>
        <v>20000</v>
      </c>
      <c r="C39" s="44">
        <f>[1]july!C37</f>
        <v>30000</v>
      </c>
      <c r="D39" s="67">
        <f>[1]july!D37</f>
        <v>10</v>
      </c>
      <c r="E39" s="75">
        <f>[1]july!E37</f>
        <v>0</v>
      </c>
      <c r="F39" s="67">
        <f>[1]july!F37</f>
        <v>2</v>
      </c>
      <c r="G39" s="56">
        <f>[1]july!G37</f>
        <v>15000</v>
      </c>
    </row>
    <row r="40" spans="1:7" x14ac:dyDescent="0.2">
      <c r="A40" s="30"/>
      <c r="B40" s="51">
        <f>[1]july!B38</f>
        <v>100000</v>
      </c>
      <c r="C40" s="44">
        <f>[1]july!C38</f>
        <v>150000</v>
      </c>
      <c r="D40" s="67">
        <f>[1]july!D38</f>
        <v>50</v>
      </c>
      <c r="E40" s="75">
        <f>[1]july!E38</f>
        <v>0.2</v>
      </c>
      <c r="F40" s="67">
        <f>[1]july!F38</f>
        <v>10</v>
      </c>
      <c r="G40" s="56">
        <f>[1]july!G38</f>
        <v>15000</v>
      </c>
    </row>
    <row r="41" spans="1:7" x14ac:dyDescent="0.2">
      <c r="A41" s="30"/>
      <c r="B41" s="51">
        <f>[1]july!B39</f>
        <v>500000</v>
      </c>
      <c r="C41" s="44">
        <f>[1]july!C39</f>
        <v>750000</v>
      </c>
      <c r="D41" s="67">
        <f>[1]july!D39</f>
        <v>250</v>
      </c>
      <c r="E41" s="75">
        <f>[1]july!E39</f>
        <v>0.2</v>
      </c>
      <c r="F41" s="67">
        <f>[1]july!F39</f>
        <v>50</v>
      </c>
      <c r="G41" s="56">
        <f>[1]july!G39</f>
        <v>15000</v>
      </c>
    </row>
    <row r="42" spans="1:7" x14ac:dyDescent="0.2">
      <c r="A42" s="30"/>
      <c r="B42" s="51">
        <f>[1]july!B40</f>
        <v>0</v>
      </c>
      <c r="C42" s="44">
        <f>[1]july!C40</f>
        <v>0</v>
      </c>
      <c r="D42" s="67">
        <f>[1]july!D40</f>
        <v>0</v>
      </c>
      <c r="E42" s="75">
        <f>[1]july!E40</f>
        <v>0</v>
      </c>
      <c r="F42" s="67">
        <f>[1]july!F40</f>
        <v>0</v>
      </c>
      <c r="G42" s="56">
        <f>[1]july!G40</f>
        <v>0</v>
      </c>
    </row>
    <row r="43" spans="1:7" x14ac:dyDescent="0.2">
      <c r="A43" s="30"/>
      <c r="B43" s="51">
        <f t="shared" ref="B43:G47" si="4">B5</f>
        <v>90000</v>
      </c>
      <c r="C43" s="44">
        <f t="shared" si="4"/>
        <v>30000</v>
      </c>
      <c r="D43" s="67">
        <f t="shared" si="4"/>
        <v>10</v>
      </c>
      <c r="E43" s="75">
        <f t="shared" si="4"/>
        <v>0</v>
      </c>
      <c r="F43" s="67">
        <f t="shared" si="4"/>
        <v>2</v>
      </c>
      <c r="G43" s="56">
        <f t="shared" si="4"/>
        <v>15000</v>
      </c>
    </row>
    <row r="44" spans="1:7" x14ac:dyDescent="0.2">
      <c r="A44" s="30"/>
      <c r="B44" s="51">
        <f t="shared" si="4"/>
        <v>20000</v>
      </c>
      <c r="C44" s="44">
        <f t="shared" si="4"/>
        <v>30000</v>
      </c>
      <c r="D44" s="67">
        <f t="shared" si="4"/>
        <v>10</v>
      </c>
      <c r="E44" s="75">
        <f t="shared" si="4"/>
        <v>0</v>
      </c>
      <c r="F44" s="67">
        <f t="shared" si="4"/>
        <v>2</v>
      </c>
      <c r="G44" s="56">
        <f t="shared" si="4"/>
        <v>15000</v>
      </c>
    </row>
    <row r="45" spans="1:7" x14ac:dyDescent="0.2">
      <c r="A45" s="30"/>
      <c r="B45" s="51">
        <f t="shared" si="4"/>
        <v>20000</v>
      </c>
      <c r="C45" s="44">
        <f t="shared" si="4"/>
        <v>30000</v>
      </c>
      <c r="D45" s="67">
        <f t="shared" si="4"/>
        <v>10</v>
      </c>
      <c r="E45" s="75">
        <f t="shared" si="4"/>
        <v>0</v>
      </c>
      <c r="F45" s="67">
        <f t="shared" si="4"/>
        <v>2</v>
      </c>
      <c r="G45" s="56">
        <f t="shared" si="4"/>
        <v>15000</v>
      </c>
    </row>
    <row r="46" spans="1:7" x14ac:dyDescent="0.2">
      <c r="A46" s="30"/>
      <c r="B46" s="51">
        <f t="shared" si="4"/>
        <v>20000</v>
      </c>
      <c r="C46" s="44">
        <f t="shared" si="4"/>
        <v>30000</v>
      </c>
      <c r="D46" s="67">
        <f t="shared" si="4"/>
        <v>10</v>
      </c>
      <c r="E46" s="75">
        <f t="shared" si="4"/>
        <v>0</v>
      </c>
      <c r="F46" s="67">
        <f t="shared" si="4"/>
        <v>2</v>
      </c>
      <c r="G46" s="56">
        <f t="shared" si="4"/>
        <v>15000</v>
      </c>
    </row>
    <row r="47" spans="1:7" x14ac:dyDescent="0.2">
      <c r="A47" s="30"/>
      <c r="B47" s="51">
        <f t="shared" si="4"/>
        <v>20000</v>
      </c>
      <c r="C47" s="44">
        <f t="shared" si="4"/>
        <v>30000</v>
      </c>
      <c r="D47" s="67">
        <f t="shared" si="4"/>
        <v>10</v>
      </c>
      <c r="E47" s="75">
        <f t="shared" si="4"/>
        <v>0</v>
      </c>
      <c r="F47" s="67">
        <f t="shared" si="4"/>
        <v>2</v>
      </c>
      <c r="G47" s="56">
        <f t="shared" si="4"/>
        <v>15000</v>
      </c>
    </row>
    <row r="48" spans="1:7" x14ac:dyDescent="0.2">
      <c r="A48" s="30"/>
      <c r="B48" s="51">
        <f t="shared" ref="B48:G52" si="5">B12</f>
        <v>20000</v>
      </c>
      <c r="C48" s="44">
        <f t="shared" si="5"/>
        <v>30000</v>
      </c>
      <c r="D48" s="67">
        <f t="shared" si="5"/>
        <v>10</v>
      </c>
      <c r="E48" s="75">
        <f t="shared" si="5"/>
        <v>0</v>
      </c>
      <c r="F48" s="67">
        <f t="shared" si="5"/>
        <v>2</v>
      </c>
      <c r="G48" s="56">
        <f t="shared" si="5"/>
        <v>15000</v>
      </c>
    </row>
    <row r="49" spans="1:7" x14ac:dyDescent="0.2">
      <c r="A49" s="30"/>
      <c r="B49" s="51">
        <f t="shared" si="5"/>
        <v>20000</v>
      </c>
      <c r="C49" s="44">
        <f t="shared" si="5"/>
        <v>30000</v>
      </c>
      <c r="D49" s="67">
        <f t="shared" si="5"/>
        <v>10</v>
      </c>
      <c r="E49" s="75">
        <f t="shared" si="5"/>
        <v>0</v>
      </c>
      <c r="F49" s="67">
        <f t="shared" si="5"/>
        <v>2</v>
      </c>
      <c r="G49" s="56">
        <f t="shared" si="5"/>
        <v>15000</v>
      </c>
    </row>
    <row r="50" spans="1:7" x14ac:dyDescent="0.2">
      <c r="A50" s="30"/>
      <c r="B50" s="51">
        <f t="shared" si="5"/>
        <v>20000</v>
      </c>
      <c r="C50" s="44">
        <f t="shared" si="5"/>
        <v>30000</v>
      </c>
      <c r="D50" s="67">
        <f t="shared" si="5"/>
        <v>10</v>
      </c>
      <c r="E50" s="75">
        <f t="shared" si="5"/>
        <v>0</v>
      </c>
      <c r="F50" s="67">
        <f t="shared" si="5"/>
        <v>2</v>
      </c>
      <c r="G50" s="56">
        <f t="shared" si="5"/>
        <v>15000</v>
      </c>
    </row>
    <row r="51" spans="1:7" x14ac:dyDescent="0.2">
      <c r="A51" s="30"/>
      <c r="B51" s="51">
        <f t="shared" si="5"/>
        <v>20000</v>
      </c>
      <c r="C51" s="44">
        <f t="shared" si="5"/>
        <v>30000</v>
      </c>
      <c r="D51" s="67">
        <f t="shared" si="5"/>
        <v>10</v>
      </c>
      <c r="E51" s="75">
        <f t="shared" si="5"/>
        <v>0</v>
      </c>
      <c r="F51" s="67">
        <f t="shared" si="5"/>
        <v>2</v>
      </c>
      <c r="G51" s="56">
        <f t="shared" si="5"/>
        <v>15000</v>
      </c>
    </row>
    <row r="52" spans="1:7" x14ac:dyDescent="0.2">
      <c r="A52" s="30"/>
      <c r="B52" s="51">
        <f t="shared" si="5"/>
        <v>20000</v>
      </c>
      <c r="C52" s="44">
        <f t="shared" si="5"/>
        <v>30000</v>
      </c>
      <c r="D52" s="67">
        <f t="shared" si="5"/>
        <v>10</v>
      </c>
      <c r="E52" s="75">
        <f t="shared" si="5"/>
        <v>0</v>
      </c>
      <c r="F52" s="67">
        <f t="shared" si="5"/>
        <v>2</v>
      </c>
      <c r="G52" s="56">
        <f t="shared" si="5"/>
        <v>15000</v>
      </c>
    </row>
    <row r="53" spans="1:7" x14ac:dyDescent="0.2">
      <c r="A53" s="30"/>
      <c r="B53" s="51">
        <f t="shared" ref="B53:G57" si="6">B20</f>
        <v>20000</v>
      </c>
      <c r="C53" s="44">
        <f t="shared" si="6"/>
        <v>30000</v>
      </c>
      <c r="D53" s="67">
        <f t="shared" si="6"/>
        <v>10</v>
      </c>
      <c r="E53" s="75">
        <f t="shared" si="6"/>
        <v>0</v>
      </c>
      <c r="F53" s="67">
        <f t="shared" si="6"/>
        <v>2</v>
      </c>
      <c r="G53" s="56">
        <f t="shared" si="6"/>
        <v>15000</v>
      </c>
    </row>
    <row r="54" spans="1:7" x14ac:dyDescent="0.2">
      <c r="A54" s="30"/>
      <c r="B54" s="51">
        <f t="shared" si="6"/>
        <v>20000</v>
      </c>
      <c r="C54" s="44">
        <f t="shared" si="6"/>
        <v>30000</v>
      </c>
      <c r="D54" s="67">
        <f t="shared" si="6"/>
        <v>10</v>
      </c>
      <c r="E54" s="75">
        <f t="shared" si="6"/>
        <v>0</v>
      </c>
      <c r="F54" s="67">
        <f t="shared" si="6"/>
        <v>2</v>
      </c>
      <c r="G54" s="56">
        <f t="shared" si="6"/>
        <v>15000</v>
      </c>
    </row>
    <row r="55" spans="1:7" x14ac:dyDescent="0.2">
      <c r="A55" s="30"/>
      <c r="B55" s="51">
        <f t="shared" si="6"/>
        <v>20000</v>
      </c>
      <c r="C55" s="44">
        <f t="shared" si="6"/>
        <v>30000</v>
      </c>
      <c r="D55" s="67">
        <f t="shared" si="6"/>
        <v>10</v>
      </c>
      <c r="E55" s="75">
        <f t="shared" si="6"/>
        <v>0</v>
      </c>
      <c r="F55" s="67">
        <f t="shared" si="6"/>
        <v>2</v>
      </c>
      <c r="G55" s="56">
        <f t="shared" si="6"/>
        <v>15000</v>
      </c>
    </row>
    <row r="56" spans="1:7" x14ac:dyDescent="0.2">
      <c r="A56" s="30"/>
      <c r="B56" s="51">
        <f t="shared" si="6"/>
        <v>20000</v>
      </c>
      <c r="C56" s="44">
        <f t="shared" si="6"/>
        <v>30000</v>
      </c>
      <c r="D56" s="67">
        <f t="shared" si="6"/>
        <v>10</v>
      </c>
      <c r="E56" s="75">
        <f t="shared" si="6"/>
        <v>0</v>
      </c>
      <c r="F56" s="67">
        <f t="shared" si="6"/>
        <v>2</v>
      </c>
      <c r="G56" s="56">
        <f t="shared" si="6"/>
        <v>15000</v>
      </c>
    </row>
    <row r="57" spans="1:7" x14ac:dyDescent="0.2">
      <c r="A57" s="30"/>
      <c r="B57" s="51">
        <f t="shared" si="6"/>
        <v>20000</v>
      </c>
      <c r="C57" s="44">
        <f t="shared" si="6"/>
        <v>30000</v>
      </c>
      <c r="D57" s="67">
        <f t="shared" si="6"/>
        <v>10</v>
      </c>
      <c r="E57" s="75">
        <f t="shared" si="6"/>
        <v>0</v>
      </c>
      <c r="F57" s="67">
        <f t="shared" si="6"/>
        <v>2</v>
      </c>
      <c r="G57" s="56">
        <f t="shared" si="6"/>
        <v>15000</v>
      </c>
    </row>
    <row r="58" spans="1:7" x14ac:dyDescent="0.2">
      <c r="A58" s="30"/>
      <c r="B58" s="51">
        <f t="shared" ref="B58:G61" si="7">B28</f>
        <v>20000</v>
      </c>
      <c r="C58" s="44">
        <f t="shared" si="7"/>
        <v>30000</v>
      </c>
      <c r="D58" s="67">
        <f t="shared" si="7"/>
        <v>10</v>
      </c>
      <c r="E58" s="75">
        <f t="shared" si="7"/>
        <v>0</v>
      </c>
      <c r="F58" s="67">
        <f t="shared" si="7"/>
        <v>2</v>
      </c>
      <c r="G58" s="56">
        <f t="shared" si="7"/>
        <v>15000</v>
      </c>
    </row>
    <row r="59" spans="1:7" x14ac:dyDescent="0.2">
      <c r="A59" s="30"/>
      <c r="B59" s="51">
        <f t="shared" si="7"/>
        <v>20000</v>
      </c>
      <c r="C59" s="44">
        <f t="shared" si="7"/>
        <v>30000</v>
      </c>
      <c r="D59" s="67">
        <f t="shared" si="7"/>
        <v>10</v>
      </c>
      <c r="E59" s="75">
        <f t="shared" si="7"/>
        <v>0</v>
      </c>
      <c r="F59" s="67">
        <f t="shared" si="7"/>
        <v>2</v>
      </c>
      <c r="G59" s="56">
        <f t="shared" si="7"/>
        <v>15000</v>
      </c>
    </row>
    <row r="60" spans="1:7" x14ac:dyDescent="0.2">
      <c r="A60" s="30"/>
      <c r="B60" s="51">
        <f t="shared" si="7"/>
        <v>20000</v>
      </c>
      <c r="C60" s="44">
        <f t="shared" si="7"/>
        <v>30000</v>
      </c>
      <c r="D60" s="67">
        <f t="shared" si="7"/>
        <v>10</v>
      </c>
      <c r="E60" s="75">
        <f t="shared" si="7"/>
        <v>0</v>
      </c>
      <c r="F60" s="67">
        <f t="shared" si="7"/>
        <v>2</v>
      </c>
      <c r="G60" s="56">
        <f t="shared" si="7"/>
        <v>15000</v>
      </c>
    </row>
    <row r="61" spans="1:7" x14ac:dyDescent="0.2">
      <c r="A61" s="30"/>
      <c r="B61" s="51">
        <f t="shared" si="7"/>
        <v>20000</v>
      </c>
      <c r="C61" s="44">
        <f t="shared" si="7"/>
        <v>30000</v>
      </c>
      <c r="D61" s="67">
        <f t="shared" si="7"/>
        <v>10</v>
      </c>
      <c r="E61" s="75">
        <f t="shared" si="7"/>
        <v>0</v>
      </c>
      <c r="F61" s="67">
        <f t="shared" si="7"/>
        <v>2</v>
      </c>
      <c r="G61" s="56">
        <f t="shared" si="7"/>
        <v>15000</v>
      </c>
    </row>
    <row r="62" spans="1:7" ht="13.5" thickBot="1" x14ac:dyDescent="0.25">
      <c r="A62" s="37" t="s">
        <v>11</v>
      </c>
      <c r="B62" s="58">
        <f>SUM(B39:B61)</f>
        <v>1070000</v>
      </c>
      <c r="C62" s="58">
        <f>SUM(C39:C61)</f>
        <v>1500000</v>
      </c>
      <c r="D62" s="73">
        <f>SUM(D39:D61)</f>
        <v>500</v>
      </c>
      <c r="E62" s="76">
        <f>F62/D62</f>
        <v>0.2</v>
      </c>
      <c r="F62" s="73">
        <f>SUM(F39:F61)</f>
        <v>100</v>
      </c>
      <c r="G62" s="59">
        <f>C62/F62</f>
        <v>15000</v>
      </c>
    </row>
    <row r="63" spans="1:7" ht="13.5" thickTop="1" x14ac:dyDescent="0.2"/>
  </sheetData>
  <phoneticPr fontId="2" type="noConversion"/>
  <pageMargins left="0.74803149606299213" right="0.74803149606299213" top="0.39370078740157483" bottom="0.19685039370078741" header="0.12" footer="0.11811023622047245"/>
  <pageSetup paperSize="9" orientation="portrait" horizontalDpi="0" verticalDpi="0" r:id="rId1"/>
  <headerFooter alignWithMargins="0">
    <oddHeader>&amp;CSales Results  August  2006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1"/>
  <sheetViews>
    <sheetView workbookViewId="0">
      <selection activeCell="A39" sqref="A39:A59"/>
    </sheetView>
  </sheetViews>
  <sheetFormatPr defaultRowHeight="12.75" x14ac:dyDescent="0.2"/>
  <cols>
    <col min="1" max="1" width="9.140625" style="1" bestFit="1"/>
    <col min="2" max="3" width="15.7109375" style="50" customWidth="1"/>
    <col min="4" max="4" width="8.85546875" style="69" customWidth="1"/>
    <col min="5" max="5" width="8.85546875" style="3" customWidth="1"/>
    <col min="6" max="6" width="8.85546875" style="69" customWidth="1"/>
    <col min="7" max="7" width="15.7109375" style="50" customWidth="1"/>
    <col min="8" max="16384" width="9.140625" style="4"/>
  </cols>
  <sheetData>
    <row r="2" spans="1:12" ht="28.5" customHeight="1" x14ac:dyDescent="0.2">
      <c r="A2" s="5"/>
      <c r="B2" s="57"/>
      <c r="C2" s="57" t="str">
        <f>A4</f>
        <v>September</v>
      </c>
      <c r="D2" s="72"/>
      <c r="E2" s="6"/>
      <c r="F2" s="72"/>
      <c r="G2" s="57"/>
    </row>
    <row r="3" spans="1:12" ht="13.5" thickBot="1" x14ac:dyDescent="0.25"/>
    <row r="4" spans="1:12" x14ac:dyDescent="0.2">
      <c r="A4" s="25" t="s">
        <v>24</v>
      </c>
      <c r="B4" s="40" t="s">
        <v>13</v>
      </c>
      <c r="C4" s="40" t="s">
        <v>14</v>
      </c>
      <c r="D4" s="65" t="s">
        <v>15</v>
      </c>
      <c r="E4" s="36" t="s">
        <v>16</v>
      </c>
      <c r="F4" s="65" t="s">
        <v>17</v>
      </c>
      <c r="G4" s="52" t="s">
        <v>18</v>
      </c>
    </row>
    <row r="5" spans="1:12" x14ac:dyDescent="0.2">
      <c r="A5" s="26"/>
      <c r="B5" s="41">
        <v>20000</v>
      </c>
      <c r="C5" s="42">
        <v>30000</v>
      </c>
      <c r="D5" s="66">
        <v>10</v>
      </c>
      <c r="E5" s="23"/>
      <c r="F5" s="66">
        <v>2</v>
      </c>
      <c r="G5" s="95">
        <f>IFERROR(C5/F5,"-")</f>
        <v>15000</v>
      </c>
    </row>
    <row r="6" spans="1:12" x14ac:dyDescent="0.2">
      <c r="A6" s="27"/>
      <c r="B6" s="43">
        <v>20000</v>
      </c>
      <c r="C6" s="44">
        <v>30000</v>
      </c>
      <c r="D6" s="67">
        <v>10</v>
      </c>
      <c r="E6" s="24"/>
      <c r="F6" s="67">
        <v>2</v>
      </c>
      <c r="G6" s="96">
        <f t="shared" ref="G6:G10" si="0">IFERROR(C6/F6,"-")</f>
        <v>15000</v>
      </c>
    </row>
    <row r="7" spans="1:12" x14ac:dyDescent="0.2">
      <c r="A7" s="27"/>
      <c r="B7" s="43">
        <v>20000</v>
      </c>
      <c r="C7" s="44">
        <v>30000</v>
      </c>
      <c r="D7" s="67">
        <v>10</v>
      </c>
      <c r="E7" s="24"/>
      <c r="F7" s="67">
        <v>2</v>
      </c>
      <c r="G7" s="96">
        <f t="shared" si="0"/>
        <v>15000</v>
      </c>
      <c r="K7" s="18"/>
      <c r="L7" s="18"/>
    </row>
    <row r="8" spans="1:12" x14ac:dyDescent="0.2">
      <c r="A8" s="27"/>
      <c r="B8" s="43">
        <v>20000</v>
      </c>
      <c r="C8" s="44">
        <v>30000</v>
      </c>
      <c r="D8" s="67">
        <v>10</v>
      </c>
      <c r="E8" s="24"/>
      <c r="F8" s="67">
        <v>2</v>
      </c>
      <c r="G8" s="96">
        <f t="shared" si="0"/>
        <v>15000</v>
      </c>
    </row>
    <row r="9" spans="1:12" x14ac:dyDescent="0.2">
      <c r="A9" s="27"/>
      <c r="B9" s="43">
        <v>20000</v>
      </c>
      <c r="C9" s="44">
        <v>30000</v>
      </c>
      <c r="D9" s="67">
        <v>10</v>
      </c>
      <c r="E9" s="24"/>
      <c r="F9" s="67">
        <v>2</v>
      </c>
      <c r="G9" s="96">
        <f t="shared" si="0"/>
        <v>15000</v>
      </c>
    </row>
    <row r="10" spans="1:12" x14ac:dyDescent="0.2">
      <c r="A10" s="34" t="s">
        <v>0</v>
      </c>
      <c r="B10" s="45">
        <f>SUM(B5:B9)</f>
        <v>100000</v>
      </c>
      <c r="C10" s="45">
        <f>SUM(C5:C9)</f>
        <v>150000</v>
      </c>
      <c r="D10" s="68">
        <f>SUM(D5:D9)</f>
        <v>50</v>
      </c>
      <c r="E10" s="35">
        <f>IFERROR(F10/D10,"-")</f>
        <v>0.2</v>
      </c>
      <c r="F10" s="68">
        <f>SUM(F5:F9)</f>
        <v>10</v>
      </c>
      <c r="G10" s="53">
        <f t="shared" si="0"/>
        <v>15000</v>
      </c>
    </row>
    <row r="11" spans="1:12" ht="13.5" thickBot="1" x14ac:dyDescent="0.25">
      <c r="A11" s="13"/>
      <c r="B11" s="46"/>
      <c r="C11" s="46"/>
      <c r="G11" s="46"/>
    </row>
    <row r="12" spans="1:12" x14ac:dyDescent="0.2">
      <c r="A12" s="28"/>
      <c r="B12" s="47">
        <v>20000</v>
      </c>
      <c r="C12" s="48">
        <v>30000</v>
      </c>
      <c r="D12" s="70">
        <v>10</v>
      </c>
      <c r="E12" s="29"/>
      <c r="F12" s="70">
        <v>2</v>
      </c>
      <c r="G12" s="97">
        <f t="shared" ref="G12:G18" si="1">IFERROR(C12/F12,"-")</f>
        <v>15000</v>
      </c>
    </row>
    <row r="13" spans="1:12" x14ac:dyDescent="0.2">
      <c r="A13" s="27"/>
      <c r="B13" s="43">
        <v>20000</v>
      </c>
      <c r="C13" s="44">
        <v>30000</v>
      </c>
      <c r="D13" s="67">
        <v>10</v>
      </c>
      <c r="E13" s="24"/>
      <c r="F13" s="67">
        <v>2</v>
      </c>
      <c r="G13" s="96">
        <f t="shared" si="1"/>
        <v>15000</v>
      </c>
    </row>
    <row r="14" spans="1:12" x14ac:dyDescent="0.2">
      <c r="A14" s="27"/>
      <c r="B14" s="43">
        <v>20000</v>
      </c>
      <c r="C14" s="44">
        <v>30000</v>
      </c>
      <c r="D14" s="67">
        <v>10</v>
      </c>
      <c r="E14" s="24"/>
      <c r="F14" s="67">
        <v>2</v>
      </c>
      <c r="G14" s="96">
        <f t="shared" si="1"/>
        <v>15000</v>
      </c>
    </row>
    <row r="15" spans="1:12" x14ac:dyDescent="0.2">
      <c r="A15" s="27"/>
      <c r="B15" s="43">
        <v>20000</v>
      </c>
      <c r="C15" s="44">
        <v>30000</v>
      </c>
      <c r="D15" s="67">
        <v>10</v>
      </c>
      <c r="E15" s="24"/>
      <c r="F15" s="67">
        <v>2</v>
      </c>
      <c r="G15" s="96">
        <f t="shared" si="1"/>
        <v>15000</v>
      </c>
    </row>
    <row r="16" spans="1:12" x14ac:dyDescent="0.2">
      <c r="A16" s="27"/>
      <c r="B16" s="43">
        <v>20000</v>
      </c>
      <c r="C16" s="44">
        <v>30000</v>
      </c>
      <c r="D16" s="67">
        <v>10</v>
      </c>
      <c r="E16" s="24"/>
      <c r="F16" s="67">
        <v>2</v>
      </c>
      <c r="G16" s="96">
        <f t="shared" si="1"/>
        <v>15000</v>
      </c>
    </row>
    <row r="17" spans="1:7" x14ac:dyDescent="0.2">
      <c r="A17" s="34" t="s">
        <v>1</v>
      </c>
      <c r="B17" s="45">
        <f>SUM(B12:B16)</f>
        <v>100000</v>
      </c>
      <c r="C17" s="45">
        <f>SUM(C12:C16)</f>
        <v>150000</v>
      </c>
      <c r="D17" s="68">
        <f>SUM(D12:D16)</f>
        <v>50</v>
      </c>
      <c r="E17" s="35">
        <f>IFERROR(F17/D17,"-")</f>
        <v>0.2</v>
      </c>
      <c r="F17" s="68">
        <f>SUM(F12:F16)</f>
        <v>10</v>
      </c>
      <c r="G17" s="53">
        <f t="shared" si="1"/>
        <v>15000</v>
      </c>
    </row>
    <row r="18" spans="1:7" ht="13.5" thickBot="1" x14ac:dyDescent="0.25">
      <c r="A18" s="32"/>
      <c r="B18" s="49">
        <f>SUM(B10:B16)</f>
        <v>200000</v>
      </c>
      <c r="C18" s="49">
        <f>SUM(C10:C16)</f>
        <v>300000</v>
      </c>
      <c r="D18" s="71">
        <f>SUM(D10:D16)</f>
        <v>100</v>
      </c>
      <c r="E18" s="33">
        <f>IFERROR(AVERAGE(E10:E17),"-")</f>
        <v>0.2</v>
      </c>
      <c r="F18" s="71">
        <f>SUM(F10:F16)</f>
        <v>20</v>
      </c>
      <c r="G18" s="54">
        <f t="shared" si="1"/>
        <v>15000</v>
      </c>
    </row>
    <row r="19" spans="1:7" ht="13.5" thickBot="1" x14ac:dyDescent="0.25">
      <c r="A19" s="13"/>
      <c r="B19" s="46"/>
      <c r="C19" s="46"/>
      <c r="G19" s="46"/>
    </row>
    <row r="20" spans="1:7" x14ac:dyDescent="0.2">
      <c r="A20" s="28"/>
      <c r="B20" s="47">
        <v>20000</v>
      </c>
      <c r="C20" s="48">
        <v>30000</v>
      </c>
      <c r="D20" s="70">
        <v>10</v>
      </c>
      <c r="E20" s="29"/>
      <c r="F20" s="70">
        <v>2</v>
      </c>
      <c r="G20" s="97">
        <f t="shared" ref="G20:G26" si="2">IFERROR(C20/F20,"-")</f>
        <v>15000</v>
      </c>
    </row>
    <row r="21" spans="1:7" x14ac:dyDescent="0.2">
      <c r="A21" s="27"/>
      <c r="B21" s="43">
        <v>20000</v>
      </c>
      <c r="C21" s="44">
        <v>30000</v>
      </c>
      <c r="D21" s="67">
        <v>10</v>
      </c>
      <c r="E21" s="24"/>
      <c r="F21" s="67">
        <v>2</v>
      </c>
      <c r="G21" s="96">
        <f t="shared" si="2"/>
        <v>15000</v>
      </c>
    </row>
    <row r="22" spans="1:7" x14ac:dyDescent="0.2">
      <c r="A22" s="27"/>
      <c r="B22" s="43">
        <v>20000</v>
      </c>
      <c r="C22" s="44">
        <v>30000</v>
      </c>
      <c r="D22" s="67">
        <v>10</v>
      </c>
      <c r="E22" s="24"/>
      <c r="F22" s="67">
        <v>2</v>
      </c>
      <c r="G22" s="96">
        <f t="shared" si="2"/>
        <v>15000</v>
      </c>
    </row>
    <row r="23" spans="1:7" x14ac:dyDescent="0.2">
      <c r="A23" s="27"/>
      <c r="B23" s="43">
        <v>20000</v>
      </c>
      <c r="C23" s="44">
        <v>30000</v>
      </c>
      <c r="D23" s="67">
        <v>10</v>
      </c>
      <c r="E23" s="24"/>
      <c r="F23" s="67">
        <v>2</v>
      </c>
      <c r="G23" s="96">
        <f t="shared" si="2"/>
        <v>15000</v>
      </c>
    </row>
    <row r="24" spans="1:7" x14ac:dyDescent="0.2">
      <c r="A24" s="27"/>
      <c r="B24" s="43">
        <v>20000</v>
      </c>
      <c r="C24" s="44">
        <v>30000</v>
      </c>
      <c r="D24" s="67">
        <v>10</v>
      </c>
      <c r="E24" s="24"/>
      <c r="F24" s="67">
        <v>2</v>
      </c>
      <c r="G24" s="96">
        <f t="shared" si="2"/>
        <v>15000</v>
      </c>
    </row>
    <row r="25" spans="1:7" x14ac:dyDescent="0.2">
      <c r="A25" s="34" t="s">
        <v>2</v>
      </c>
      <c r="B25" s="45">
        <f>SUM(B20:B24)</f>
        <v>100000</v>
      </c>
      <c r="C25" s="45">
        <f>SUM(C20:C24)</f>
        <v>150000</v>
      </c>
      <c r="D25" s="68">
        <f>SUM(D20:D24)</f>
        <v>50</v>
      </c>
      <c r="E25" s="35">
        <f>IFERROR(F25/D25,"-")</f>
        <v>0.2</v>
      </c>
      <c r="F25" s="68">
        <f>SUM(F20:F24)</f>
        <v>10</v>
      </c>
      <c r="G25" s="53">
        <f t="shared" si="2"/>
        <v>15000</v>
      </c>
    </row>
    <row r="26" spans="1:7" ht="13.5" thickBot="1" x14ac:dyDescent="0.25">
      <c r="A26" s="32"/>
      <c r="B26" s="49">
        <f>B10+B17+B25</f>
        <v>300000</v>
      </c>
      <c r="C26" s="49">
        <f>C10+C17+C25</f>
        <v>450000</v>
      </c>
      <c r="D26" s="71">
        <f>D10+D17+D25</f>
        <v>150</v>
      </c>
      <c r="E26" s="33">
        <f>IFERROR(AVERAGE(E10,E17,E25),"-")</f>
        <v>0.20000000000000004</v>
      </c>
      <c r="F26" s="71">
        <f>F10+F17+F25</f>
        <v>30</v>
      </c>
      <c r="G26" s="54">
        <f t="shared" si="2"/>
        <v>15000</v>
      </c>
    </row>
    <row r="27" spans="1:7" ht="13.5" thickBot="1" x14ac:dyDescent="0.25">
      <c r="A27" s="13"/>
      <c r="B27" s="46"/>
      <c r="C27" s="46"/>
      <c r="G27" s="46"/>
    </row>
    <row r="28" spans="1:7" x14ac:dyDescent="0.2">
      <c r="A28" s="28"/>
      <c r="B28" s="47">
        <v>20000</v>
      </c>
      <c r="C28" s="48">
        <v>30000</v>
      </c>
      <c r="D28" s="70">
        <v>10</v>
      </c>
      <c r="E28" s="29"/>
      <c r="F28" s="70">
        <v>2</v>
      </c>
      <c r="G28" s="97">
        <f t="shared" ref="G28:G34" si="3">IFERROR(C28/F28,"-")</f>
        <v>15000</v>
      </c>
    </row>
    <row r="29" spans="1:7" x14ac:dyDescent="0.2">
      <c r="A29" s="27"/>
      <c r="B29" s="43">
        <v>20000</v>
      </c>
      <c r="C29" s="44">
        <v>30000</v>
      </c>
      <c r="D29" s="67">
        <v>10</v>
      </c>
      <c r="E29" s="24"/>
      <c r="F29" s="67">
        <v>2</v>
      </c>
      <c r="G29" s="96">
        <f t="shared" si="3"/>
        <v>15000</v>
      </c>
    </row>
    <row r="30" spans="1:7" x14ac:dyDescent="0.2">
      <c r="A30" s="27"/>
      <c r="B30" s="43">
        <v>20000</v>
      </c>
      <c r="C30" s="44">
        <v>30000</v>
      </c>
      <c r="D30" s="67">
        <v>10</v>
      </c>
      <c r="E30" s="24"/>
      <c r="F30" s="67">
        <v>2</v>
      </c>
      <c r="G30" s="96">
        <f t="shared" si="3"/>
        <v>15000</v>
      </c>
    </row>
    <row r="31" spans="1:7" x14ac:dyDescent="0.2">
      <c r="A31" s="27"/>
      <c r="B31" s="43">
        <v>20000</v>
      </c>
      <c r="C31" s="44">
        <v>30000</v>
      </c>
      <c r="D31" s="67">
        <v>10</v>
      </c>
      <c r="E31" s="24"/>
      <c r="F31" s="67">
        <v>2</v>
      </c>
      <c r="G31" s="96">
        <f t="shared" si="3"/>
        <v>15000</v>
      </c>
    </row>
    <row r="32" spans="1:7" x14ac:dyDescent="0.2">
      <c r="A32" s="27"/>
      <c r="B32" s="43">
        <v>20000</v>
      </c>
      <c r="C32" s="44">
        <v>30000</v>
      </c>
      <c r="D32" s="67">
        <v>10</v>
      </c>
      <c r="E32" s="24"/>
      <c r="F32" s="67">
        <v>2</v>
      </c>
      <c r="G32" s="96">
        <f t="shared" si="3"/>
        <v>15000</v>
      </c>
    </row>
    <row r="33" spans="1:9" x14ac:dyDescent="0.2">
      <c r="A33" s="34" t="s">
        <v>3</v>
      </c>
      <c r="B33" s="45">
        <f>SUM(B28:B32)</f>
        <v>100000</v>
      </c>
      <c r="C33" s="45">
        <f>SUM(C28:C32)</f>
        <v>150000</v>
      </c>
      <c r="D33" s="68">
        <f>SUM(D28:D32)</f>
        <v>50</v>
      </c>
      <c r="E33" s="35">
        <f>IFERROR(F33/D33,"-")</f>
        <v>0.2</v>
      </c>
      <c r="F33" s="68">
        <f>SUM(F28:F32)</f>
        <v>10</v>
      </c>
      <c r="G33" s="53">
        <f t="shared" si="3"/>
        <v>15000</v>
      </c>
    </row>
    <row r="34" spans="1:9" ht="13.5" thickBot="1" x14ac:dyDescent="0.25">
      <c r="A34" s="32"/>
      <c r="B34" s="49">
        <f>B10+B17+B25+B33</f>
        <v>400000</v>
      </c>
      <c r="C34" s="49">
        <f>C10+C17+C25+C33</f>
        <v>600000</v>
      </c>
      <c r="D34" s="71">
        <f>D10+D17+D25+D33</f>
        <v>200</v>
      </c>
      <c r="E34" s="33">
        <f>IFERROR(AVERAGE(E10,E17,E25,E33),"-")</f>
        <v>0.2</v>
      </c>
      <c r="F34" s="71">
        <f>F10+F17+F25+F33</f>
        <v>40</v>
      </c>
      <c r="G34" s="54">
        <f t="shared" si="3"/>
        <v>15000</v>
      </c>
      <c r="I34" s="19"/>
    </row>
    <row r="35" spans="1:9" x14ac:dyDescent="0.2">
      <c r="A35" s="20"/>
    </row>
    <row r="36" spans="1:9" x14ac:dyDescent="0.2">
      <c r="A36" s="20"/>
    </row>
    <row r="37" spans="1:9" ht="13.5" thickBot="1" x14ac:dyDescent="0.25">
      <c r="A37" s="4"/>
      <c r="B37" s="39"/>
      <c r="C37" s="39"/>
      <c r="D37" s="64"/>
      <c r="E37" s="14"/>
      <c r="F37" s="64"/>
      <c r="G37" s="39"/>
    </row>
    <row r="38" spans="1:9" x14ac:dyDescent="0.2">
      <c r="A38" s="25" t="s">
        <v>24</v>
      </c>
      <c r="B38" s="40" t="s">
        <v>13</v>
      </c>
      <c r="C38" s="40" t="s">
        <v>14</v>
      </c>
      <c r="D38" s="65" t="s">
        <v>15</v>
      </c>
      <c r="E38" s="36" t="s">
        <v>16</v>
      </c>
      <c r="F38" s="65" t="s">
        <v>17</v>
      </c>
      <c r="G38" s="52" t="s">
        <v>18</v>
      </c>
    </row>
    <row r="39" spans="1:9" x14ac:dyDescent="0.2">
      <c r="A39" s="30"/>
      <c r="B39" s="51">
        <f>August!B32</f>
        <v>20000</v>
      </c>
      <c r="C39" s="44">
        <f>August!C32</f>
        <v>30000</v>
      </c>
      <c r="D39" s="67">
        <f>August!D32</f>
        <v>10</v>
      </c>
      <c r="E39" s="75">
        <f>August!E32</f>
        <v>0</v>
      </c>
      <c r="F39" s="67">
        <f>August!F32</f>
        <v>2</v>
      </c>
      <c r="G39" s="56">
        <f>August!G32</f>
        <v>15000</v>
      </c>
    </row>
    <row r="40" spans="1:9" x14ac:dyDescent="0.2">
      <c r="A40" s="30"/>
      <c r="B40" s="51">
        <f t="shared" ref="B40:G44" si="4">B5</f>
        <v>20000</v>
      </c>
      <c r="C40" s="44">
        <f t="shared" si="4"/>
        <v>30000</v>
      </c>
      <c r="D40" s="67">
        <f t="shared" si="4"/>
        <v>10</v>
      </c>
      <c r="E40" s="75">
        <f t="shared" si="4"/>
        <v>0</v>
      </c>
      <c r="F40" s="67">
        <f t="shared" si="4"/>
        <v>2</v>
      </c>
      <c r="G40" s="56">
        <f t="shared" si="4"/>
        <v>15000</v>
      </c>
    </row>
    <row r="41" spans="1:9" x14ac:dyDescent="0.2">
      <c r="A41" s="30"/>
      <c r="B41" s="51">
        <f t="shared" si="4"/>
        <v>20000</v>
      </c>
      <c r="C41" s="44">
        <f t="shared" si="4"/>
        <v>30000</v>
      </c>
      <c r="D41" s="67">
        <f t="shared" si="4"/>
        <v>10</v>
      </c>
      <c r="E41" s="75">
        <f t="shared" si="4"/>
        <v>0</v>
      </c>
      <c r="F41" s="67">
        <f t="shared" si="4"/>
        <v>2</v>
      </c>
      <c r="G41" s="56">
        <f t="shared" si="4"/>
        <v>15000</v>
      </c>
    </row>
    <row r="42" spans="1:9" x14ac:dyDescent="0.2">
      <c r="A42" s="30"/>
      <c r="B42" s="51">
        <f t="shared" si="4"/>
        <v>20000</v>
      </c>
      <c r="C42" s="44">
        <f t="shared" si="4"/>
        <v>30000</v>
      </c>
      <c r="D42" s="67">
        <f t="shared" si="4"/>
        <v>10</v>
      </c>
      <c r="E42" s="75">
        <f t="shared" si="4"/>
        <v>0</v>
      </c>
      <c r="F42" s="67">
        <f t="shared" si="4"/>
        <v>2</v>
      </c>
      <c r="G42" s="56">
        <f t="shared" si="4"/>
        <v>15000</v>
      </c>
    </row>
    <row r="43" spans="1:9" x14ac:dyDescent="0.2">
      <c r="A43" s="30"/>
      <c r="B43" s="51">
        <f t="shared" si="4"/>
        <v>20000</v>
      </c>
      <c r="C43" s="44">
        <f t="shared" si="4"/>
        <v>30000</v>
      </c>
      <c r="D43" s="67">
        <f t="shared" si="4"/>
        <v>10</v>
      </c>
      <c r="E43" s="75">
        <f t="shared" si="4"/>
        <v>0</v>
      </c>
      <c r="F43" s="67">
        <f t="shared" si="4"/>
        <v>2</v>
      </c>
      <c r="G43" s="56">
        <f t="shared" si="4"/>
        <v>15000</v>
      </c>
    </row>
    <row r="44" spans="1:9" x14ac:dyDescent="0.2">
      <c r="A44" s="30"/>
      <c r="B44" s="51">
        <f t="shared" si="4"/>
        <v>20000</v>
      </c>
      <c r="C44" s="44">
        <f t="shared" si="4"/>
        <v>30000</v>
      </c>
      <c r="D44" s="67">
        <f t="shared" si="4"/>
        <v>10</v>
      </c>
      <c r="E44" s="75">
        <f t="shared" si="4"/>
        <v>0</v>
      </c>
      <c r="F44" s="67">
        <f t="shared" si="4"/>
        <v>2</v>
      </c>
      <c r="G44" s="56">
        <f t="shared" si="4"/>
        <v>15000</v>
      </c>
    </row>
    <row r="45" spans="1:9" x14ac:dyDescent="0.2">
      <c r="A45" s="30"/>
      <c r="B45" s="51">
        <f t="shared" ref="B45:G49" si="5">B12</f>
        <v>20000</v>
      </c>
      <c r="C45" s="44">
        <f t="shared" si="5"/>
        <v>30000</v>
      </c>
      <c r="D45" s="67">
        <f t="shared" si="5"/>
        <v>10</v>
      </c>
      <c r="E45" s="75">
        <f t="shared" si="5"/>
        <v>0</v>
      </c>
      <c r="F45" s="67">
        <f t="shared" si="5"/>
        <v>2</v>
      </c>
      <c r="G45" s="56">
        <f t="shared" si="5"/>
        <v>15000</v>
      </c>
    </row>
    <row r="46" spans="1:9" x14ac:dyDescent="0.2">
      <c r="A46" s="30"/>
      <c r="B46" s="51">
        <f t="shared" si="5"/>
        <v>20000</v>
      </c>
      <c r="C46" s="44">
        <f t="shared" si="5"/>
        <v>30000</v>
      </c>
      <c r="D46" s="67">
        <f t="shared" si="5"/>
        <v>10</v>
      </c>
      <c r="E46" s="75">
        <f t="shared" si="5"/>
        <v>0</v>
      </c>
      <c r="F46" s="67">
        <f t="shared" si="5"/>
        <v>2</v>
      </c>
      <c r="G46" s="56">
        <f t="shared" si="5"/>
        <v>15000</v>
      </c>
    </row>
    <row r="47" spans="1:9" x14ac:dyDescent="0.2">
      <c r="A47" s="30"/>
      <c r="B47" s="51">
        <f t="shared" si="5"/>
        <v>20000</v>
      </c>
      <c r="C47" s="44">
        <f t="shared" si="5"/>
        <v>30000</v>
      </c>
      <c r="D47" s="67">
        <f t="shared" si="5"/>
        <v>10</v>
      </c>
      <c r="E47" s="75">
        <f t="shared" si="5"/>
        <v>0</v>
      </c>
      <c r="F47" s="67">
        <f t="shared" si="5"/>
        <v>2</v>
      </c>
      <c r="G47" s="56">
        <f t="shared" si="5"/>
        <v>15000</v>
      </c>
    </row>
    <row r="48" spans="1:9" x14ac:dyDescent="0.2">
      <c r="A48" s="30"/>
      <c r="B48" s="51">
        <f t="shared" si="5"/>
        <v>20000</v>
      </c>
      <c r="C48" s="44">
        <f t="shared" si="5"/>
        <v>30000</v>
      </c>
      <c r="D48" s="67">
        <f t="shared" si="5"/>
        <v>10</v>
      </c>
      <c r="E48" s="75">
        <f t="shared" si="5"/>
        <v>0</v>
      </c>
      <c r="F48" s="67">
        <f t="shared" si="5"/>
        <v>2</v>
      </c>
      <c r="G48" s="56">
        <f t="shared" si="5"/>
        <v>15000</v>
      </c>
    </row>
    <row r="49" spans="1:7" x14ac:dyDescent="0.2">
      <c r="A49" s="30"/>
      <c r="B49" s="51">
        <f t="shared" si="5"/>
        <v>20000</v>
      </c>
      <c r="C49" s="44">
        <f t="shared" si="5"/>
        <v>30000</v>
      </c>
      <c r="D49" s="67">
        <f t="shared" si="5"/>
        <v>10</v>
      </c>
      <c r="E49" s="75">
        <f t="shared" si="5"/>
        <v>0</v>
      </c>
      <c r="F49" s="67">
        <f t="shared" si="5"/>
        <v>2</v>
      </c>
      <c r="G49" s="56">
        <f t="shared" si="5"/>
        <v>15000</v>
      </c>
    </row>
    <row r="50" spans="1:7" x14ac:dyDescent="0.2">
      <c r="A50" s="30"/>
      <c r="B50" s="51">
        <f t="shared" ref="B50:G54" si="6">B20</f>
        <v>20000</v>
      </c>
      <c r="C50" s="44">
        <f t="shared" si="6"/>
        <v>30000</v>
      </c>
      <c r="D50" s="67">
        <f t="shared" si="6"/>
        <v>10</v>
      </c>
      <c r="E50" s="75">
        <f t="shared" si="6"/>
        <v>0</v>
      </c>
      <c r="F50" s="67">
        <f t="shared" si="6"/>
        <v>2</v>
      </c>
      <c r="G50" s="56">
        <f t="shared" si="6"/>
        <v>15000</v>
      </c>
    </row>
    <row r="51" spans="1:7" x14ac:dyDescent="0.2">
      <c r="A51" s="30"/>
      <c r="B51" s="51">
        <f t="shared" si="6"/>
        <v>20000</v>
      </c>
      <c r="C51" s="44">
        <f t="shared" si="6"/>
        <v>30000</v>
      </c>
      <c r="D51" s="67">
        <f t="shared" si="6"/>
        <v>10</v>
      </c>
      <c r="E51" s="75">
        <f t="shared" si="6"/>
        <v>0</v>
      </c>
      <c r="F51" s="67">
        <f t="shared" si="6"/>
        <v>2</v>
      </c>
      <c r="G51" s="56">
        <f t="shared" si="6"/>
        <v>15000</v>
      </c>
    </row>
    <row r="52" spans="1:7" x14ac:dyDescent="0.2">
      <c r="A52" s="30"/>
      <c r="B52" s="51">
        <f t="shared" si="6"/>
        <v>20000</v>
      </c>
      <c r="C52" s="44">
        <f t="shared" si="6"/>
        <v>30000</v>
      </c>
      <c r="D52" s="67">
        <f t="shared" si="6"/>
        <v>10</v>
      </c>
      <c r="E52" s="75">
        <f t="shared" si="6"/>
        <v>0</v>
      </c>
      <c r="F52" s="67">
        <f t="shared" si="6"/>
        <v>2</v>
      </c>
      <c r="G52" s="56">
        <f t="shared" si="6"/>
        <v>15000</v>
      </c>
    </row>
    <row r="53" spans="1:7" x14ac:dyDescent="0.2">
      <c r="A53" s="30"/>
      <c r="B53" s="51">
        <f t="shared" si="6"/>
        <v>20000</v>
      </c>
      <c r="C53" s="44">
        <f t="shared" si="6"/>
        <v>30000</v>
      </c>
      <c r="D53" s="67">
        <f t="shared" si="6"/>
        <v>10</v>
      </c>
      <c r="E53" s="75">
        <f t="shared" si="6"/>
        <v>0</v>
      </c>
      <c r="F53" s="67">
        <f t="shared" si="6"/>
        <v>2</v>
      </c>
      <c r="G53" s="56">
        <f t="shared" si="6"/>
        <v>15000</v>
      </c>
    </row>
    <row r="54" spans="1:7" x14ac:dyDescent="0.2">
      <c r="A54" s="30"/>
      <c r="B54" s="51">
        <f t="shared" si="6"/>
        <v>20000</v>
      </c>
      <c r="C54" s="44">
        <f t="shared" si="6"/>
        <v>30000</v>
      </c>
      <c r="D54" s="67">
        <f t="shared" si="6"/>
        <v>10</v>
      </c>
      <c r="E54" s="75">
        <f t="shared" si="6"/>
        <v>0</v>
      </c>
      <c r="F54" s="67">
        <f t="shared" si="6"/>
        <v>2</v>
      </c>
      <c r="G54" s="56">
        <f t="shared" si="6"/>
        <v>15000</v>
      </c>
    </row>
    <row r="55" spans="1:7" x14ac:dyDescent="0.2">
      <c r="A55" s="30"/>
      <c r="B55" s="51">
        <f t="shared" ref="B55:G59" si="7">B28</f>
        <v>20000</v>
      </c>
      <c r="C55" s="44">
        <f t="shared" si="7"/>
        <v>30000</v>
      </c>
      <c r="D55" s="67">
        <f t="shared" si="7"/>
        <v>10</v>
      </c>
      <c r="E55" s="75">
        <f t="shared" si="7"/>
        <v>0</v>
      </c>
      <c r="F55" s="67">
        <f t="shared" si="7"/>
        <v>2</v>
      </c>
      <c r="G55" s="56">
        <f t="shared" si="7"/>
        <v>15000</v>
      </c>
    </row>
    <row r="56" spans="1:7" x14ac:dyDescent="0.2">
      <c r="A56" s="30"/>
      <c r="B56" s="51">
        <f t="shared" si="7"/>
        <v>20000</v>
      </c>
      <c r="C56" s="44">
        <f t="shared" si="7"/>
        <v>30000</v>
      </c>
      <c r="D56" s="67">
        <f t="shared" si="7"/>
        <v>10</v>
      </c>
      <c r="E56" s="75">
        <f t="shared" si="7"/>
        <v>0</v>
      </c>
      <c r="F56" s="67">
        <f t="shared" si="7"/>
        <v>2</v>
      </c>
      <c r="G56" s="56">
        <f t="shared" si="7"/>
        <v>15000</v>
      </c>
    </row>
    <row r="57" spans="1:7" x14ac:dyDescent="0.2">
      <c r="A57" s="30"/>
      <c r="B57" s="51">
        <f t="shared" si="7"/>
        <v>20000</v>
      </c>
      <c r="C57" s="44">
        <f t="shared" si="7"/>
        <v>30000</v>
      </c>
      <c r="D57" s="67">
        <f t="shared" si="7"/>
        <v>10</v>
      </c>
      <c r="E57" s="75">
        <f t="shared" si="7"/>
        <v>0</v>
      </c>
      <c r="F57" s="67">
        <f t="shared" si="7"/>
        <v>2</v>
      </c>
      <c r="G57" s="56">
        <f t="shared" si="7"/>
        <v>15000</v>
      </c>
    </row>
    <row r="58" spans="1:7" x14ac:dyDescent="0.2">
      <c r="A58" s="30"/>
      <c r="B58" s="51">
        <f t="shared" si="7"/>
        <v>20000</v>
      </c>
      <c r="C58" s="44">
        <f t="shared" si="7"/>
        <v>30000</v>
      </c>
      <c r="D58" s="67">
        <f t="shared" si="7"/>
        <v>10</v>
      </c>
      <c r="E58" s="75">
        <f t="shared" si="7"/>
        <v>0</v>
      </c>
      <c r="F58" s="67">
        <f t="shared" si="7"/>
        <v>2</v>
      </c>
      <c r="G58" s="56">
        <f t="shared" si="7"/>
        <v>15000</v>
      </c>
    </row>
    <row r="59" spans="1:7" x14ac:dyDescent="0.2">
      <c r="A59" s="30"/>
      <c r="B59" s="51">
        <f t="shared" si="7"/>
        <v>20000</v>
      </c>
      <c r="C59" s="44">
        <f t="shared" si="7"/>
        <v>30000</v>
      </c>
      <c r="D59" s="67">
        <f t="shared" si="7"/>
        <v>10</v>
      </c>
      <c r="E59" s="75">
        <f t="shared" si="7"/>
        <v>0</v>
      </c>
      <c r="F59" s="67">
        <f t="shared" si="7"/>
        <v>2</v>
      </c>
      <c r="G59" s="56">
        <f t="shared" si="7"/>
        <v>15000</v>
      </c>
    </row>
    <row r="60" spans="1:7" ht="13.5" thickBot="1" x14ac:dyDescent="0.25">
      <c r="A60" s="37" t="s">
        <v>11</v>
      </c>
      <c r="B60" s="58">
        <f>SUM(B37:B59)</f>
        <v>420000</v>
      </c>
      <c r="C60" s="58">
        <f>SUM(C37:C59)</f>
        <v>630000</v>
      </c>
      <c r="D60" s="73">
        <f>SUM(D37:D59)</f>
        <v>210</v>
      </c>
      <c r="E60" s="76">
        <f>F60/D60</f>
        <v>0.2</v>
      </c>
      <c r="F60" s="73">
        <f>SUM(F37:F59)</f>
        <v>42</v>
      </c>
      <c r="G60" s="59">
        <f>C60/F60</f>
        <v>15000</v>
      </c>
    </row>
    <row r="61" spans="1:7" ht="13.5" thickTop="1" x14ac:dyDescent="0.2"/>
  </sheetData>
  <phoneticPr fontId="2" type="noConversion"/>
  <pageMargins left="0.75" right="0.75" top="0.4" bottom="1" header="0.12" footer="0.5"/>
  <pageSetup paperSize="9" orientation="portrait" horizontalDpi="0" verticalDpi="0" r:id="rId1"/>
  <headerFooter alignWithMargins="0">
    <oddHeader>&amp;CSales Results  September  2006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9"/>
  <sheetViews>
    <sheetView topLeftCell="A34" workbookViewId="0">
      <selection activeCell="A46" sqref="A46:A67"/>
    </sheetView>
  </sheetViews>
  <sheetFormatPr defaultRowHeight="12.75" x14ac:dyDescent="0.2"/>
  <cols>
    <col min="1" max="1" width="9.140625" style="1" bestFit="1"/>
    <col min="2" max="3" width="15.7109375" style="50" customWidth="1"/>
    <col min="4" max="4" width="8.85546875" style="69" customWidth="1"/>
    <col min="5" max="5" width="8.85546875" style="3" customWidth="1"/>
    <col min="6" max="6" width="8.85546875" style="69" customWidth="1"/>
    <col min="7" max="7" width="15.7109375" style="50" customWidth="1"/>
    <col min="8" max="16384" width="9.140625" style="4"/>
  </cols>
  <sheetData>
    <row r="2" spans="1:7" ht="28.5" customHeight="1" x14ac:dyDescent="0.2">
      <c r="A2" s="5"/>
      <c r="B2" s="57"/>
      <c r="C2" s="57" t="str">
        <f>A4</f>
        <v>October</v>
      </c>
      <c r="D2" s="72"/>
      <c r="E2" s="6"/>
      <c r="F2" s="72"/>
      <c r="G2" s="57"/>
    </row>
    <row r="3" spans="1:7" ht="13.5" thickBot="1" x14ac:dyDescent="0.25"/>
    <row r="4" spans="1:7" x14ac:dyDescent="0.2">
      <c r="A4" s="25" t="s">
        <v>25</v>
      </c>
      <c r="B4" s="40" t="s">
        <v>13</v>
      </c>
      <c r="C4" s="40" t="s">
        <v>14</v>
      </c>
      <c r="D4" s="65" t="s">
        <v>15</v>
      </c>
      <c r="E4" s="36" t="s">
        <v>16</v>
      </c>
      <c r="F4" s="65" t="s">
        <v>17</v>
      </c>
      <c r="G4" s="52" t="s">
        <v>18</v>
      </c>
    </row>
    <row r="5" spans="1:7" x14ac:dyDescent="0.2">
      <c r="A5" s="26"/>
      <c r="B5" s="41">
        <v>20000</v>
      </c>
      <c r="C5" s="42">
        <v>30000</v>
      </c>
      <c r="D5" s="66">
        <v>10</v>
      </c>
      <c r="E5" s="23"/>
      <c r="F5" s="66">
        <v>2</v>
      </c>
      <c r="G5" s="95">
        <f>IFERROR(C5/F5,"-")</f>
        <v>15000</v>
      </c>
    </row>
    <row r="6" spans="1:7" x14ac:dyDescent="0.2">
      <c r="A6" s="27"/>
      <c r="B6" s="43">
        <v>20000</v>
      </c>
      <c r="C6" s="44">
        <v>30000</v>
      </c>
      <c r="D6" s="67">
        <v>10</v>
      </c>
      <c r="E6" s="24"/>
      <c r="F6" s="67">
        <v>2</v>
      </c>
      <c r="G6" s="96">
        <f t="shared" ref="G6:G10" si="0">IFERROR(C6/F6,"-")</f>
        <v>15000</v>
      </c>
    </row>
    <row r="7" spans="1:7" x14ac:dyDescent="0.2">
      <c r="A7" s="27"/>
      <c r="B7" s="43">
        <v>20000</v>
      </c>
      <c r="C7" s="44">
        <v>30000</v>
      </c>
      <c r="D7" s="67">
        <v>10</v>
      </c>
      <c r="E7" s="24"/>
      <c r="F7" s="67">
        <v>2</v>
      </c>
      <c r="G7" s="96">
        <f t="shared" si="0"/>
        <v>15000</v>
      </c>
    </row>
    <row r="8" spans="1:7" x14ac:dyDescent="0.2">
      <c r="A8" s="27"/>
      <c r="B8" s="43">
        <v>20000</v>
      </c>
      <c r="C8" s="44">
        <v>30000</v>
      </c>
      <c r="D8" s="67">
        <v>10</v>
      </c>
      <c r="E8" s="24"/>
      <c r="F8" s="67">
        <v>2</v>
      </c>
      <c r="G8" s="96">
        <f t="shared" si="0"/>
        <v>15000</v>
      </c>
    </row>
    <row r="9" spans="1:7" x14ac:dyDescent="0.2">
      <c r="A9" s="27"/>
      <c r="B9" s="43">
        <v>20000</v>
      </c>
      <c r="C9" s="44">
        <v>30000</v>
      </c>
      <c r="D9" s="67">
        <v>10</v>
      </c>
      <c r="E9" s="24"/>
      <c r="F9" s="67">
        <v>2</v>
      </c>
      <c r="G9" s="96">
        <f t="shared" si="0"/>
        <v>15000</v>
      </c>
    </row>
    <row r="10" spans="1:7" x14ac:dyDescent="0.2">
      <c r="A10" s="34" t="s">
        <v>0</v>
      </c>
      <c r="B10" s="45">
        <f>SUM(B5:B9)</f>
        <v>100000</v>
      </c>
      <c r="C10" s="45">
        <f>SUM(C5:C9)</f>
        <v>150000</v>
      </c>
      <c r="D10" s="68">
        <f>SUM(D5:D9)</f>
        <v>50</v>
      </c>
      <c r="E10" s="35">
        <f>F10/D10</f>
        <v>0.2</v>
      </c>
      <c r="F10" s="68">
        <f>SUM(F5:F9)</f>
        <v>10</v>
      </c>
      <c r="G10" s="53">
        <f t="shared" si="0"/>
        <v>15000</v>
      </c>
    </row>
    <row r="11" spans="1:7" ht="13.5" thickBot="1" x14ac:dyDescent="0.25">
      <c r="A11" s="13"/>
      <c r="B11" s="46"/>
      <c r="C11" s="46"/>
      <c r="G11" s="46"/>
    </row>
    <row r="12" spans="1:7" x14ac:dyDescent="0.2">
      <c r="A12" s="28"/>
      <c r="B12" s="47">
        <v>20000</v>
      </c>
      <c r="C12" s="48">
        <v>30000</v>
      </c>
      <c r="D12" s="70">
        <v>10</v>
      </c>
      <c r="E12" s="29"/>
      <c r="F12" s="70">
        <v>2</v>
      </c>
      <c r="G12" s="97">
        <f t="shared" ref="G12:G18" si="1">IFERROR(C12/F12,"-")</f>
        <v>15000</v>
      </c>
    </row>
    <row r="13" spans="1:7" x14ac:dyDescent="0.2">
      <c r="A13" s="27"/>
      <c r="B13" s="43">
        <v>20000</v>
      </c>
      <c r="C13" s="44">
        <v>30000</v>
      </c>
      <c r="D13" s="67">
        <v>10</v>
      </c>
      <c r="E13" s="24"/>
      <c r="F13" s="67">
        <v>2</v>
      </c>
      <c r="G13" s="96">
        <f t="shared" si="1"/>
        <v>15000</v>
      </c>
    </row>
    <row r="14" spans="1:7" x14ac:dyDescent="0.2">
      <c r="A14" s="27"/>
      <c r="B14" s="43">
        <v>20000</v>
      </c>
      <c r="C14" s="44">
        <v>30000</v>
      </c>
      <c r="D14" s="67">
        <v>10</v>
      </c>
      <c r="E14" s="24"/>
      <c r="F14" s="67">
        <v>2</v>
      </c>
      <c r="G14" s="96">
        <f t="shared" si="1"/>
        <v>15000</v>
      </c>
    </row>
    <row r="15" spans="1:7" x14ac:dyDescent="0.2">
      <c r="A15" s="27"/>
      <c r="B15" s="43">
        <v>20000</v>
      </c>
      <c r="C15" s="44">
        <v>30000</v>
      </c>
      <c r="D15" s="67">
        <v>10</v>
      </c>
      <c r="E15" s="24"/>
      <c r="F15" s="67">
        <v>2</v>
      </c>
      <c r="G15" s="96">
        <f t="shared" si="1"/>
        <v>15000</v>
      </c>
    </row>
    <row r="16" spans="1:7" x14ac:dyDescent="0.2">
      <c r="A16" s="27"/>
      <c r="B16" s="43">
        <v>20000</v>
      </c>
      <c r="C16" s="44">
        <v>30000</v>
      </c>
      <c r="D16" s="67">
        <v>10</v>
      </c>
      <c r="E16" s="24"/>
      <c r="F16" s="67">
        <v>2</v>
      </c>
      <c r="G16" s="96">
        <f t="shared" si="1"/>
        <v>15000</v>
      </c>
    </row>
    <row r="17" spans="1:7" x14ac:dyDescent="0.2">
      <c r="A17" s="34" t="s">
        <v>1</v>
      </c>
      <c r="B17" s="45">
        <f>SUM(B12:B16)</f>
        <v>100000</v>
      </c>
      <c r="C17" s="45">
        <f>SUM(C12:C16)</f>
        <v>150000</v>
      </c>
      <c r="D17" s="68">
        <f>SUM(D12:D16)</f>
        <v>50</v>
      </c>
      <c r="E17" s="35">
        <f>F17/D17</f>
        <v>0.2</v>
      </c>
      <c r="F17" s="68">
        <f>SUM(F12:F16)</f>
        <v>10</v>
      </c>
      <c r="G17" s="53">
        <f t="shared" si="1"/>
        <v>15000</v>
      </c>
    </row>
    <row r="18" spans="1:7" ht="13.5" thickBot="1" x14ac:dyDescent="0.25">
      <c r="A18" s="32"/>
      <c r="B18" s="49">
        <f>SUM(B10:B16)</f>
        <v>200000</v>
      </c>
      <c r="C18" s="49">
        <f>SUM(C10:C16)</f>
        <v>300000</v>
      </c>
      <c r="D18" s="71">
        <f>SUM(D10:D16)</f>
        <v>100</v>
      </c>
      <c r="E18" s="33">
        <f>AVERAGE(E10:E17)</f>
        <v>0.2</v>
      </c>
      <c r="F18" s="71">
        <f>SUM(F10:F16)</f>
        <v>20</v>
      </c>
      <c r="G18" s="54">
        <f t="shared" si="1"/>
        <v>15000</v>
      </c>
    </row>
    <row r="19" spans="1:7" ht="13.5" thickBot="1" x14ac:dyDescent="0.25">
      <c r="A19" s="13"/>
      <c r="B19" s="46"/>
      <c r="C19" s="46"/>
      <c r="G19" s="46"/>
    </row>
    <row r="20" spans="1:7" x14ac:dyDescent="0.2">
      <c r="A20" s="28"/>
      <c r="B20" s="47">
        <v>20000</v>
      </c>
      <c r="C20" s="48">
        <v>30000</v>
      </c>
      <c r="D20" s="70">
        <v>10</v>
      </c>
      <c r="E20" s="29"/>
      <c r="F20" s="70">
        <v>2</v>
      </c>
      <c r="G20" s="97">
        <f t="shared" ref="G20:G26" si="2">IFERROR(C20/F20,"-")</f>
        <v>15000</v>
      </c>
    </row>
    <row r="21" spans="1:7" x14ac:dyDescent="0.2">
      <c r="A21" s="27"/>
      <c r="B21" s="43">
        <v>20000</v>
      </c>
      <c r="C21" s="44">
        <v>30000</v>
      </c>
      <c r="D21" s="67">
        <v>10</v>
      </c>
      <c r="E21" s="24"/>
      <c r="F21" s="67">
        <v>2</v>
      </c>
      <c r="G21" s="96">
        <f t="shared" si="2"/>
        <v>15000</v>
      </c>
    </row>
    <row r="22" spans="1:7" x14ac:dyDescent="0.2">
      <c r="A22" s="27"/>
      <c r="B22" s="43">
        <v>20000</v>
      </c>
      <c r="C22" s="44">
        <v>30000</v>
      </c>
      <c r="D22" s="67">
        <v>10</v>
      </c>
      <c r="E22" s="24"/>
      <c r="F22" s="67">
        <v>2</v>
      </c>
      <c r="G22" s="96">
        <f t="shared" si="2"/>
        <v>15000</v>
      </c>
    </row>
    <row r="23" spans="1:7" x14ac:dyDescent="0.2">
      <c r="A23" s="27"/>
      <c r="B23" s="43">
        <v>20000</v>
      </c>
      <c r="C23" s="44">
        <v>30000</v>
      </c>
      <c r="D23" s="67">
        <v>10</v>
      </c>
      <c r="E23" s="24"/>
      <c r="F23" s="67">
        <v>2</v>
      </c>
      <c r="G23" s="96">
        <f t="shared" si="2"/>
        <v>15000</v>
      </c>
    </row>
    <row r="24" spans="1:7" x14ac:dyDescent="0.2">
      <c r="A24" s="27"/>
      <c r="B24" s="43">
        <v>20000</v>
      </c>
      <c r="C24" s="44">
        <v>30000</v>
      </c>
      <c r="D24" s="67">
        <v>10</v>
      </c>
      <c r="E24" s="24"/>
      <c r="F24" s="67">
        <v>2</v>
      </c>
      <c r="G24" s="96">
        <f t="shared" si="2"/>
        <v>15000</v>
      </c>
    </row>
    <row r="25" spans="1:7" x14ac:dyDescent="0.2">
      <c r="A25" s="34" t="s">
        <v>2</v>
      </c>
      <c r="B25" s="45">
        <f>SUM(B20:B24)</f>
        <v>100000</v>
      </c>
      <c r="C25" s="45">
        <f>SUM(C20:C24)</f>
        <v>150000</v>
      </c>
      <c r="D25" s="68">
        <f>SUM(D20:D24)</f>
        <v>50</v>
      </c>
      <c r="E25" s="35">
        <f>F25/D25</f>
        <v>0.2</v>
      </c>
      <c r="F25" s="68">
        <f>SUM(F20:F24)</f>
        <v>10</v>
      </c>
      <c r="G25" s="53">
        <f t="shared" si="2"/>
        <v>15000</v>
      </c>
    </row>
    <row r="26" spans="1:7" ht="13.5" thickBot="1" x14ac:dyDescent="0.25">
      <c r="A26" s="32"/>
      <c r="B26" s="49">
        <f>B10+B17+B25</f>
        <v>300000</v>
      </c>
      <c r="C26" s="49">
        <f>C10+C17+C25</f>
        <v>450000</v>
      </c>
      <c r="D26" s="71">
        <f>D10+D17+D25</f>
        <v>150</v>
      </c>
      <c r="E26" s="33">
        <f>AVERAGE(E10,E17,E25)</f>
        <v>0.20000000000000004</v>
      </c>
      <c r="F26" s="71">
        <f>F10+F17+F25</f>
        <v>30</v>
      </c>
      <c r="G26" s="54">
        <f t="shared" si="2"/>
        <v>15000</v>
      </c>
    </row>
    <row r="27" spans="1:7" ht="13.5" thickBot="1" x14ac:dyDescent="0.25">
      <c r="A27" s="13"/>
      <c r="B27" s="46"/>
      <c r="C27" s="46"/>
      <c r="G27" s="46"/>
    </row>
    <row r="28" spans="1:7" x14ac:dyDescent="0.2">
      <c r="A28" s="28"/>
      <c r="B28" s="47">
        <v>20000</v>
      </c>
      <c r="C28" s="48">
        <v>30000</v>
      </c>
      <c r="D28" s="70">
        <v>10</v>
      </c>
      <c r="E28" s="29"/>
      <c r="F28" s="70">
        <v>2</v>
      </c>
      <c r="G28" s="97">
        <f t="shared" ref="G28:G34" si="3">IFERROR(C28/F28,"-")</f>
        <v>15000</v>
      </c>
    </row>
    <row r="29" spans="1:7" x14ac:dyDescent="0.2">
      <c r="A29" s="27"/>
      <c r="B29" s="43">
        <v>20000</v>
      </c>
      <c r="C29" s="44">
        <v>30000</v>
      </c>
      <c r="D29" s="67">
        <v>10</v>
      </c>
      <c r="E29" s="24"/>
      <c r="F29" s="67">
        <v>2</v>
      </c>
      <c r="G29" s="96">
        <f t="shared" si="3"/>
        <v>15000</v>
      </c>
    </row>
    <row r="30" spans="1:7" x14ac:dyDescent="0.2">
      <c r="A30" s="27"/>
      <c r="B30" s="43">
        <v>20000</v>
      </c>
      <c r="C30" s="44">
        <v>30000</v>
      </c>
      <c r="D30" s="67">
        <v>10</v>
      </c>
      <c r="E30" s="24"/>
      <c r="F30" s="67">
        <v>2</v>
      </c>
      <c r="G30" s="96">
        <f t="shared" si="3"/>
        <v>15000</v>
      </c>
    </row>
    <row r="31" spans="1:7" x14ac:dyDescent="0.2">
      <c r="A31" s="27"/>
      <c r="B31" s="43">
        <v>20000</v>
      </c>
      <c r="C31" s="44">
        <v>30000</v>
      </c>
      <c r="D31" s="67">
        <v>10</v>
      </c>
      <c r="E31" s="24"/>
      <c r="F31" s="67">
        <v>2</v>
      </c>
      <c r="G31" s="96">
        <f t="shared" si="3"/>
        <v>15000</v>
      </c>
    </row>
    <row r="32" spans="1:7" x14ac:dyDescent="0.2">
      <c r="A32" s="27"/>
      <c r="B32" s="43">
        <v>20000</v>
      </c>
      <c r="C32" s="44">
        <v>30000</v>
      </c>
      <c r="D32" s="67">
        <v>10</v>
      </c>
      <c r="E32" s="24"/>
      <c r="F32" s="67">
        <v>2</v>
      </c>
      <c r="G32" s="96">
        <f t="shared" si="3"/>
        <v>15000</v>
      </c>
    </row>
    <row r="33" spans="1:7" x14ac:dyDescent="0.2">
      <c r="A33" s="34" t="s">
        <v>3</v>
      </c>
      <c r="B33" s="45">
        <f>SUM(B28:B32)</f>
        <v>100000</v>
      </c>
      <c r="C33" s="45">
        <f>SUM(C28:C32)</f>
        <v>150000</v>
      </c>
      <c r="D33" s="68">
        <f>SUM(D28:D32)</f>
        <v>50</v>
      </c>
      <c r="E33" s="35">
        <f>F33/D33</f>
        <v>0.2</v>
      </c>
      <c r="F33" s="68">
        <f>SUM(F28:F32)</f>
        <v>10</v>
      </c>
      <c r="G33" s="53">
        <f t="shared" si="3"/>
        <v>15000</v>
      </c>
    </row>
    <row r="34" spans="1:7" ht="13.5" thickBot="1" x14ac:dyDescent="0.25">
      <c r="A34" s="32"/>
      <c r="B34" s="49">
        <f>B10+B17+B25+B33</f>
        <v>400000</v>
      </c>
      <c r="C34" s="49">
        <f>C10+C17+C25+C33</f>
        <v>600000</v>
      </c>
      <c r="D34" s="71">
        <f>D10+D17+D25+D33</f>
        <v>200</v>
      </c>
      <c r="E34" s="33">
        <f>AVERAGE(E10,E17,E25,E33)</f>
        <v>0.2</v>
      </c>
      <c r="F34" s="71">
        <f>F10+F17+F25+F33</f>
        <v>40</v>
      </c>
      <c r="G34" s="54">
        <f t="shared" si="3"/>
        <v>15000</v>
      </c>
    </row>
    <row r="35" spans="1:7" ht="13.5" thickBot="1" x14ac:dyDescent="0.25">
      <c r="B35" s="46"/>
      <c r="C35" s="46"/>
      <c r="G35" s="46"/>
    </row>
    <row r="36" spans="1:7" x14ac:dyDescent="0.2">
      <c r="A36" s="28"/>
      <c r="B36" s="47">
        <v>20000</v>
      </c>
      <c r="C36" s="48">
        <v>30000</v>
      </c>
      <c r="D36" s="70">
        <v>10</v>
      </c>
      <c r="E36" s="29"/>
      <c r="F36" s="70">
        <v>2</v>
      </c>
      <c r="G36" s="97">
        <f t="shared" ref="G36:G42" si="4">IFERROR(C36/F36,"-")</f>
        <v>15000</v>
      </c>
    </row>
    <row r="37" spans="1:7" x14ac:dyDescent="0.2">
      <c r="A37" s="27"/>
      <c r="B37" s="43">
        <v>20000</v>
      </c>
      <c r="C37" s="44">
        <v>30000</v>
      </c>
      <c r="D37" s="67">
        <v>10</v>
      </c>
      <c r="E37" s="24"/>
      <c r="F37" s="67">
        <v>2</v>
      </c>
      <c r="G37" s="96">
        <f t="shared" si="4"/>
        <v>15000</v>
      </c>
    </row>
    <row r="38" spans="1:7" x14ac:dyDescent="0.2">
      <c r="A38" s="27"/>
      <c r="B38" s="43">
        <v>20000</v>
      </c>
      <c r="C38" s="44">
        <v>30000</v>
      </c>
      <c r="D38" s="67">
        <v>10</v>
      </c>
      <c r="E38" s="24"/>
      <c r="F38" s="67">
        <v>2</v>
      </c>
      <c r="G38" s="96">
        <f t="shared" si="4"/>
        <v>15000</v>
      </c>
    </row>
    <row r="39" spans="1:7" x14ac:dyDescent="0.2">
      <c r="A39" s="27"/>
      <c r="B39" s="43">
        <v>20000</v>
      </c>
      <c r="C39" s="44">
        <v>30000</v>
      </c>
      <c r="D39" s="67">
        <v>10</v>
      </c>
      <c r="E39" s="24"/>
      <c r="F39" s="67">
        <v>2</v>
      </c>
      <c r="G39" s="96">
        <f t="shared" si="4"/>
        <v>15000</v>
      </c>
    </row>
    <row r="40" spans="1:7" x14ac:dyDescent="0.2">
      <c r="A40" s="27"/>
      <c r="B40" s="43">
        <v>20000</v>
      </c>
      <c r="C40" s="44">
        <v>30000</v>
      </c>
      <c r="D40" s="67">
        <v>10</v>
      </c>
      <c r="E40" s="24"/>
      <c r="F40" s="67">
        <v>2</v>
      </c>
      <c r="G40" s="96">
        <f t="shared" si="4"/>
        <v>15000</v>
      </c>
    </row>
    <row r="41" spans="1:7" x14ac:dyDescent="0.2">
      <c r="A41" s="34" t="s">
        <v>4</v>
      </c>
      <c r="B41" s="45">
        <f>SUM(B36:B40)</f>
        <v>100000</v>
      </c>
      <c r="C41" s="45">
        <f>SUM(C36:C40)</f>
        <v>150000</v>
      </c>
      <c r="D41" s="68">
        <f>SUM(D36:D40)</f>
        <v>50</v>
      </c>
      <c r="E41" s="35">
        <f>F41/D41</f>
        <v>0.2</v>
      </c>
      <c r="F41" s="68">
        <f>SUM(F36:F40)</f>
        <v>10</v>
      </c>
      <c r="G41" s="53">
        <f t="shared" si="4"/>
        <v>15000</v>
      </c>
    </row>
    <row r="42" spans="1:7" ht="13.5" thickBot="1" x14ac:dyDescent="0.25">
      <c r="A42" s="32"/>
      <c r="B42" s="49">
        <f>B10+B17+B25+B33+B41</f>
        <v>500000</v>
      </c>
      <c r="C42" s="49">
        <f>C10+C17+C25+C33+C41</f>
        <v>750000</v>
      </c>
      <c r="D42" s="71">
        <f>D10+D17+D25+D33+D41</f>
        <v>250</v>
      </c>
      <c r="E42" s="33">
        <f>AVERAGE(E10,E17,E25,E33,E41)</f>
        <v>0.2</v>
      </c>
      <c r="F42" s="71">
        <f>SUM(F10+F17+F25+F33+F41)</f>
        <v>50</v>
      </c>
      <c r="G42" s="54">
        <f t="shared" si="4"/>
        <v>15000</v>
      </c>
    </row>
    <row r="44" spans="1:7" ht="13.5" thickBot="1" x14ac:dyDescent="0.25"/>
    <row r="45" spans="1:7" x14ac:dyDescent="0.2">
      <c r="A45" s="25" t="s">
        <v>25</v>
      </c>
      <c r="B45" s="40" t="s">
        <v>13</v>
      </c>
      <c r="C45" s="40" t="s">
        <v>14</v>
      </c>
      <c r="D45" s="65" t="s">
        <v>15</v>
      </c>
      <c r="E45" s="36" t="s">
        <v>16</v>
      </c>
      <c r="F45" s="65" t="s">
        <v>17</v>
      </c>
      <c r="G45" s="52" t="s">
        <v>18</v>
      </c>
    </row>
    <row r="46" spans="1:7" x14ac:dyDescent="0.2">
      <c r="A46" s="30"/>
      <c r="B46" s="51">
        <f t="shared" ref="B46:G50" si="5">B5</f>
        <v>20000</v>
      </c>
      <c r="C46" s="44">
        <f t="shared" si="5"/>
        <v>30000</v>
      </c>
      <c r="D46" s="67">
        <f t="shared" si="5"/>
        <v>10</v>
      </c>
      <c r="E46" s="75">
        <f t="shared" si="5"/>
        <v>0</v>
      </c>
      <c r="F46" s="67">
        <f t="shared" si="5"/>
        <v>2</v>
      </c>
      <c r="G46" s="56">
        <f t="shared" si="5"/>
        <v>15000</v>
      </c>
    </row>
    <row r="47" spans="1:7" x14ac:dyDescent="0.2">
      <c r="A47" s="30"/>
      <c r="B47" s="51">
        <f t="shared" si="5"/>
        <v>20000</v>
      </c>
      <c r="C47" s="44">
        <f t="shared" si="5"/>
        <v>30000</v>
      </c>
      <c r="D47" s="67">
        <f t="shared" si="5"/>
        <v>10</v>
      </c>
      <c r="E47" s="75">
        <f t="shared" si="5"/>
        <v>0</v>
      </c>
      <c r="F47" s="67">
        <f t="shared" si="5"/>
        <v>2</v>
      </c>
      <c r="G47" s="56">
        <f t="shared" si="5"/>
        <v>15000</v>
      </c>
    </row>
    <row r="48" spans="1:7" x14ac:dyDescent="0.2">
      <c r="A48" s="30"/>
      <c r="B48" s="51">
        <f t="shared" si="5"/>
        <v>20000</v>
      </c>
      <c r="C48" s="44">
        <f t="shared" si="5"/>
        <v>30000</v>
      </c>
      <c r="D48" s="67">
        <f t="shared" si="5"/>
        <v>10</v>
      </c>
      <c r="E48" s="75">
        <f t="shared" si="5"/>
        <v>0</v>
      </c>
      <c r="F48" s="67">
        <f t="shared" si="5"/>
        <v>2</v>
      </c>
      <c r="G48" s="56">
        <f t="shared" si="5"/>
        <v>15000</v>
      </c>
    </row>
    <row r="49" spans="1:7" x14ac:dyDescent="0.2">
      <c r="A49" s="30"/>
      <c r="B49" s="51">
        <f t="shared" si="5"/>
        <v>20000</v>
      </c>
      <c r="C49" s="44">
        <f t="shared" si="5"/>
        <v>30000</v>
      </c>
      <c r="D49" s="67">
        <f t="shared" si="5"/>
        <v>10</v>
      </c>
      <c r="E49" s="75">
        <f t="shared" si="5"/>
        <v>0</v>
      </c>
      <c r="F49" s="67">
        <f t="shared" si="5"/>
        <v>2</v>
      </c>
      <c r="G49" s="56">
        <f t="shared" si="5"/>
        <v>15000</v>
      </c>
    </row>
    <row r="50" spans="1:7" x14ac:dyDescent="0.2">
      <c r="A50" s="30"/>
      <c r="B50" s="51">
        <f t="shared" si="5"/>
        <v>20000</v>
      </c>
      <c r="C50" s="44">
        <f t="shared" si="5"/>
        <v>30000</v>
      </c>
      <c r="D50" s="67">
        <f t="shared" si="5"/>
        <v>10</v>
      </c>
      <c r="E50" s="75">
        <f t="shared" si="5"/>
        <v>0</v>
      </c>
      <c r="F50" s="67">
        <f t="shared" si="5"/>
        <v>2</v>
      </c>
      <c r="G50" s="56">
        <f t="shared" si="5"/>
        <v>15000</v>
      </c>
    </row>
    <row r="51" spans="1:7" x14ac:dyDescent="0.2">
      <c r="A51" s="30"/>
      <c r="B51" s="51">
        <f t="shared" ref="B51:G55" si="6">B12</f>
        <v>20000</v>
      </c>
      <c r="C51" s="44">
        <f t="shared" si="6"/>
        <v>30000</v>
      </c>
      <c r="D51" s="67">
        <f t="shared" si="6"/>
        <v>10</v>
      </c>
      <c r="E51" s="75">
        <f t="shared" si="6"/>
        <v>0</v>
      </c>
      <c r="F51" s="67">
        <f t="shared" si="6"/>
        <v>2</v>
      </c>
      <c r="G51" s="56">
        <f t="shared" si="6"/>
        <v>15000</v>
      </c>
    </row>
    <row r="52" spans="1:7" x14ac:dyDescent="0.2">
      <c r="A52" s="30"/>
      <c r="B52" s="51">
        <f t="shared" si="6"/>
        <v>20000</v>
      </c>
      <c r="C52" s="44">
        <f t="shared" si="6"/>
        <v>30000</v>
      </c>
      <c r="D52" s="67">
        <f t="shared" si="6"/>
        <v>10</v>
      </c>
      <c r="E52" s="75">
        <f t="shared" si="6"/>
        <v>0</v>
      </c>
      <c r="F52" s="67">
        <f t="shared" si="6"/>
        <v>2</v>
      </c>
      <c r="G52" s="56">
        <f t="shared" si="6"/>
        <v>15000</v>
      </c>
    </row>
    <row r="53" spans="1:7" x14ac:dyDescent="0.2">
      <c r="A53" s="30"/>
      <c r="B53" s="51">
        <f t="shared" si="6"/>
        <v>20000</v>
      </c>
      <c r="C53" s="44">
        <f t="shared" si="6"/>
        <v>30000</v>
      </c>
      <c r="D53" s="67">
        <f t="shared" si="6"/>
        <v>10</v>
      </c>
      <c r="E53" s="75">
        <f t="shared" si="6"/>
        <v>0</v>
      </c>
      <c r="F53" s="67">
        <f t="shared" si="6"/>
        <v>2</v>
      </c>
      <c r="G53" s="56">
        <f t="shared" si="6"/>
        <v>15000</v>
      </c>
    </row>
    <row r="54" spans="1:7" x14ac:dyDescent="0.2">
      <c r="A54" s="30"/>
      <c r="B54" s="51">
        <f t="shared" si="6"/>
        <v>20000</v>
      </c>
      <c r="C54" s="44">
        <f t="shared" si="6"/>
        <v>30000</v>
      </c>
      <c r="D54" s="67">
        <f t="shared" si="6"/>
        <v>10</v>
      </c>
      <c r="E54" s="75">
        <f t="shared" si="6"/>
        <v>0</v>
      </c>
      <c r="F54" s="67">
        <f t="shared" si="6"/>
        <v>2</v>
      </c>
      <c r="G54" s="56">
        <f t="shared" si="6"/>
        <v>15000</v>
      </c>
    </row>
    <row r="55" spans="1:7" x14ac:dyDescent="0.2">
      <c r="A55" s="30"/>
      <c r="B55" s="51">
        <f t="shared" si="6"/>
        <v>20000</v>
      </c>
      <c r="C55" s="44">
        <f t="shared" si="6"/>
        <v>30000</v>
      </c>
      <c r="D55" s="67">
        <f t="shared" si="6"/>
        <v>10</v>
      </c>
      <c r="E55" s="75">
        <f t="shared" si="6"/>
        <v>0</v>
      </c>
      <c r="F55" s="67">
        <f t="shared" si="6"/>
        <v>2</v>
      </c>
      <c r="G55" s="56">
        <f t="shared" si="6"/>
        <v>15000</v>
      </c>
    </row>
    <row r="56" spans="1:7" x14ac:dyDescent="0.2">
      <c r="A56" s="30"/>
      <c r="B56" s="51">
        <f t="shared" ref="B56:G60" si="7">B20</f>
        <v>20000</v>
      </c>
      <c r="C56" s="44">
        <f t="shared" si="7"/>
        <v>30000</v>
      </c>
      <c r="D56" s="67">
        <f t="shared" si="7"/>
        <v>10</v>
      </c>
      <c r="E56" s="75">
        <f t="shared" si="7"/>
        <v>0</v>
      </c>
      <c r="F56" s="67">
        <f t="shared" si="7"/>
        <v>2</v>
      </c>
      <c r="G56" s="56">
        <f t="shared" si="7"/>
        <v>15000</v>
      </c>
    </row>
    <row r="57" spans="1:7" x14ac:dyDescent="0.2">
      <c r="A57" s="30"/>
      <c r="B57" s="51">
        <f t="shared" si="7"/>
        <v>20000</v>
      </c>
      <c r="C57" s="44">
        <f t="shared" si="7"/>
        <v>30000</v>
      </c>
      <c r="D57" s="67">
        <f t="shared" si="7"/>
        <v>10</v>
      </c>
      <c r="E57" s="75">
        <f t="shared" si="7"/>
        <v>0</v>
      </c>
      <c r="F57" s="67">
        <f t="shared" si="7"/>
        <v>2</v>
      </c>
      <c r="G57" s="56">
        <f t="shared" si="7"/>
        <v>15000</v>
      </c>
    </row>
    <row r="58" spans="1:7" x14ac:dyDescent="0.2">
      <c r="A58" s="30"/>
      <c r="B58" s="51">
        <f t="shared" si="7"/>
        <v>20000</v>
      </c>
      <c r="C58" s="44">
        <f t="shared" si="7"/>
        <v>30000</v>
      </c>
      <c r="D58" s="67">
        <f t="shared" si="7"/>
        <v>10</v>
      </c>
      <c r="E58" s="75">
        <f t="shared" si="7"/>
        <v>0</v>
      </c>
      <c r="F58" s="67">
        <f t="shared" si="7"/>
        <v>2</v>
      </c>
      <c r="G58" s="56">
        <f t="shared" si="7"/>
        <v>15000</v>
      </c>
    </row>
    <row r="59" spans="1:7" x14ac:dyDescent="0.2">
      <c r="A59" s="30"/>
      <c r="B59" s="51">
        <f t="shared" si="7"/>
        <v>20000</v>
      </c>
      <c r="C59" s="44">
        <f t="shared" si="7"/>
        <v>30000</v>
      </c>
      <c r="D59" s="67">
        <f t="shared" si="7"/>
        <v>10</v>
      </c>
      <c r="E59" s="75">
        <f t="shared" si="7"/>
        <v>0</v>
      </c>
      <c r="F59" s="67">
        <f t="shared" si="7"/>
        <v>2</v>
      </c>
      <c r="G59" s="56">
        <f t="shared" si="7"/>
        <v>15000</v>
      </c>
    </row>
    <row r="60" spans="1:7" x14ac:dyDescent="0.2">
      <c r="A60" s="30"/>
      <c r="B60" s="51">
        <f t="shared" si="7"/>
        <v>20000</v>
      </c>
      <c r="C60" s="44">
        <f t="shared" si="7"/>
        <v>30000</v>
      </c>
      <c r="D60" s="67">
        <f t="shared" si="7"/>
        <v>10</v>
      </c>
      <c r="E60" s="75">
        <f t="shared" si="7"/>
        <v>0</v>
      </c>
      <c r="F60" s="67">
        <f t="shared" si="7"/>
        <v>2</v>
      </c>
      <c r="G60" s="56">
        <f t="shared" si="7"/>
        <v>15000</v>
      </c>
    </row>
    <row r="61" spans="1:7" x14ac:dyDescent="0.2">
      <c r="A61" s="30"/>
      <c r="B61" s="51">
        <f t="shared" ref="B61:G65" si="8">B28</f>
        <v>20000</v>
      </c>
      <c r="C61" s="44">
        <f t="shared" si="8"/>
        <v>30000</v>
      </c>
      <c r="D61" s="67">
        <f t="shared" si="8"/>
        <v>10</v>
      </c>
      <c r="E61" s="75">
        <f t="shared" si="8"/>
        <v>0</v>
      </c>
      <c r="F61" s="67">
        <f t="shared" si="8"/>
        <v>2</v>
      </c>
      <c r="G61" s="56">
        <f t="shared" si="8"/>
        <v>15000</v>
      </c>
    </row>
    <row r="62" spans="1:7" x14ac:dyDescent="0.2">
      <c r="A62" s="30"/>
      <c r="B62" s="51">
        <f t="shared" si="8"/>
        <v>20000</v>
      </c>
      <c r="C62" s="44">
        <f t="shared" si="8"/>
        <v>30000</v>
      </c>
      <c r="D62" s="67">
        <f t="shared" si="8"/>
        <v>10</v>
      </c>
      <c r="E62" s="75">
        <f t="shared" si="8"/>
        <v>0</v>
      </c>
      <c r="F62" s="67">
        <f t="shared" si="8"/>
        <v>2</v>
      </c>
      <c r="G62" s="56">
        <f t="shared" si="8"/>
        <v>15000</v>
      </c>
    </row>
    <row r="63" spans="1:7" x14ac:dyDescent="0.2">
      <c r="A63" s="30"/>
      <c r="B63" s="51">
        <f t="shared" si="8"/>
        <v>20000</v>
      </c>
      <c r="C63" s="44">
        <f t="shared" si="8"/>
        <v>30000</v>
      </c>
      <c r="D63" s="67">
        <f t="shared" si="8"/>
        <v>10</v>
      </c>
      <c r="E63" s="75">
        <f t="shared" si="8"/>
        <v>0</v>
      </c>
      <c r="F63" s="67">
        <f t="shared" si="8"/>
        <v>2</v>
      </c>
      <c r="G63" s="56">
        <f t="shared" si="8"/>
        <v>15000</v>
      </c>
    </row>
    <row r="64" spans="1:7" x14ac:dyDescent="0.2">
      <c r="A64" s="30"/>
      <c r="B64" s="51">
        <f t="shared" si="8"/>
        <v>20000</v>
      </c>
      <c r="C64" s="44">
        <f t="shared" si="8"/>
        <v>30000</v>
      </c>
      <c r="D64" s="67">
        <f t="shared" si="8"/>
        <v>10</v>
      </c>
      <c r="E64" s="75">
        <f t="shared" si="8"/>
        <v>0</v>
      </c>
      <c r="F64" s="67">
        <f t="shared" si="8"/>
        <v>2</v>
      </c>
      <c r="G64" s="56">
        <f t="shared" si="8"/>
        <v>15000</v>
      </c>
    </row>
    <row r="65" spans="1:7" x14ac:dyDescent="0.2">
      <c r="A65" s="30"/>
      <c r="B65" s="51">
        <f t="shared" si="8"/>
        <v>20000</v>
      </c>
      <c r="C65" s="44">
        <f t="shared" si="8"/>
        <v>30000</v>
      </c>
      <c r="D65" s="67">
        <f t="shared" si="8"/>
        <v>10</v>
      </c>
      <c r="E65" s="75">
        <f t="shared" si="8"/>
        <v>0</v>
      </c>
      <c r="F65" s="67">
        <f t="shared" si="8"/>
        <v>2</v>
      </c>
      <c r="G65" s="56">
        <f t="shared" si="8"/>
        <v>15000</v>
      </c>
    </row>
    <row r="66" spans="1:7" x14ac:dyDescent="0.2">
      <c r="A66" s="30"/>
      <c r="B66" s="51">
        <f t="shared" ref="B66:G67" si="9">B36</f>
        <v>20000</v>
      </c>
      <c r="C66" s="44">
        <f t="shared" si="9"/>
        <v>30000</v>
      </c>
      <c r="D66" s="67">
        <f t="shared" si="9"/>
        <v>10</v>
      </c>
      <c r="E66" s="75">
        <f t="shared" si="9"/>
        <v>0</v>
      </c>
      <c r="F66" s="67">
        <f t="shared" si="9"/>
        <v>2</v>
      </c>
      <c r="G66" s="56">
        <f t="shared" si="9"/>
        <v>15000</v>
      </c>
    </row>
    <row r="67" spans="1:7" x14ac:dyDescent="0.2">
      <c r="A67" s="30"/>
      <c r="B67" s="51">
        <f t="shared" si="9"/>
        <v>20000</v>
      </c>
      <c r="C67" s="44">
        <f t="shared" si="9"/>
        <v>30000</v>
      </c>
      <c r="D67" s="67">
        <f t="shared" si="9"/>
        <v>10</v>
      </c>
      <c r="E67" s="75">
        <f t="shared" si="9"/>
        <v>0</v>
      </c>
      <c r="F67" s="67">
        <f t="shared" si="9"/>
        <v>2</v>
      </c>
      <c r="G67" s="56">
        <f t="shared" si="9"/>
        <v>15000</v>
      </c>
    </row>
    <row r="68" spans="1:7" ht="13.5" thickBot="1" x14ac:dyDescent="0.25">
      <c r="A68" s="37" t="s">
        <v>11</v>
      </c>
      <c r="B68" s="58">
        <f>SUM(B45:B67)</f>
        <v>440000</v>
      </c>
      <c r="C68" s="58">
        <f>SUM(C45:C67)</f>
        <v>660000</v>
      </c>
      <c r="D68" s="73">
        <f>SUM(D45:D67)</f>
        <v>220</v>
      </c>
      <c r="E68" s="76">
        <f>F68/D68</f>
        <v>0.2</v>
      </c>
      <c r="F68" s="73">
        <f>SUM(F45:F67)</f>
        <v>44</v>
      </c>
      <c r="G68" s="59">
        <f>C68/F68</f>
        <v>15000</v>
      </c>
    </row>
    <row r="69" spans="1:7" ht="13.5" thickTop="1" x14ac:dyDescent="0.2"/>
  </sheetData>
  <phoneticPr fontId="2" type="noConversion"/>
  <pageMargins left="0.75" right="0.75" top="0.33" bottom="0.18" header="0.13" footer="0.13"/>
  <pageSetup paperSize="9" orientation="portrait" horizontalDpi="0" verticalDpi="0" r:id="rId1"/>
  <headerFooter alignWithMargins="0">
    <oddHeader>&amp;CSales Results  October 2006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2"/>
  <sheetViews>
    <sheetView topLeftCell="A31" workbookViewId="0">
      <selection activeCell="A39" sqref="A39:A60"/>
    </sheetView>
  </sheetViews>
  <sheetFormatPr defaultRowHeight="12.75" x14ac:dyDescent="0.2"/>
  <cols>
    <col min="1" max="1" width="9.140625" style="13" bestFit="1"/>
    <col min="2" max="3" width="15.7109375" style="39" customWidth="1"/>
    <col min="4" max="4" width="9.140625" style="64"/>
    <col min="5" max="5" width="8.85546875" style="14" customWidth="1"/>
    <col min="6" max="6" width="9.140625" style="64"/>
    <col min="7" max="7" width="15.7109375" style="39" customWidth="1"/>
    <col min="8" max="16384" width="9.140625" style="4"/>
  </cols>
  <sheetData>
    <row r="2" spans="1:13" ht="28.5" customHeight="1" x14ac:dyDescent="0.2">
      <c r="A2" s="15"/>
      <c r="B2" s="38"/>
      <c r="C2" s="38" t="str">
        <f>A4</f>
        <v>November</v>
      </c>
      <c r="D2" s="63"/>
      <c r="E2" s="16"/>
      <c r="F2" s="63"/>
      <c r="G2" s="38"/>
    </row>
    <row r="3" spans="1:13" ht="13.5" thickBot="1" x14ac:dyDescent="0.25"/>
    <row r="4" spans="1:13" x14ac:dyDescent="0.2">
      <c r="A4" s="25" t="s">
        <v>26</v>
      </c>
      <c r="B4" s="40" t="s">
        <v>13</v>
      </c>
      <c r="C4" s="40" t="s">
        <v>14</v>
      </c>
      <c r="D4" s="65" t="s">
        <v>15</v>
      </c>
      <c r="E4" s="36" t="s">
        <v>16</v>
      </c>
      <c r="F4" s="65" t="s">
        <v>17</v>
      </c>
      <c r="G4" s="52" t="s">
        <v>18</v>
      </c>
    </row>
    <row r="5" spans="1:13" x14ac:dyDescent="0.2">
      <c r="A5" s="26"/>
      <c r="B5" s="41">
        <v>20000</v>
      </c>
      <c r="C5" s="42">
        <v>30000</v>
      </c>
      <c r="D5" s="66">
        <v>10</v>
      </c>
      <c r="E5" s="23"/>
      <c r="F5" s="66">
        <v>2</v>
      </c>
      <c r="G5" s="95">
        <f>IFERROR(C5/F5,"-")</f>
        <v>15000</v>
      </c>
    </row>
    <row r="6" spans="1:13" x14ac:dyDescent="0.2">
      <c r="A6" s="27"/>
      <c r="B6" s="43">
        <v>20000</v>
      </c>
      <c r="C6" s="44">
        <v>30000</v>
      </c>
      <c r="D6" s="67">
        <v>10</v>
      </c>
      <c r="E6" s="24"/>
      <c r="F6" s="67">
        <v>2</v>
      </c>
      <c r="G6" s="96">
        <f t="shared" ref="G6:G10" si="0">IFERROR(C6/F6,"-")</f>
        <v>15000</v>
      </c>
    </row>
    <row r="7" spans="1:13" x14ac:dyDescent="0.2">
      <c r="A7" s="27"/>
      <c r="B7" s="43">
        <v>20000</v>
      </c>
      <c r="C7" s="44">
        <v>30000</v>
      </c>
      <c r="D7" s="67">
        <v>10</v>
      </c>
      <c r="E7" s="24"/>
      <c r="F7" s="67">
        <v>2</v>
      </c>
      <c r="G7" s="96">
        <f t="shared" si="0"/>
        <v>15000</v>
      </c>
    </row>
    <row r="8" spans="1:13" x14ac:dyDescent="0.2">
      <c r="A8" s="27"/>
      <c r="B8" s="43">
        <v>20000</v>
      </c>
      <c r="C8" s="44">
        <v>30000</v>
      </c>
      <c r="D8" s="67">
        <v>10</v>
      </c>
      <c r="E8" s="24"/>
      <c r="F8" s="67">
        <v>2</v>
      </c>
      <c r="G8" s="96">
        <f t="shared" si="0"/>
        <v>15000</v>
      </c>
    </row>
    <row r="9" spans="1:13" x14ac:dyDescent="0.2">
      <c r="A9" s="27"/>
      <c r="B9" s="43">
        <v>20000</v>
      </c>
      <c r="C9" s="44">
        <v>30000</v>
      </c>
      <c r="D9" s="67">
        <v>10</v>
      </c>
      <c r="E9" s="24"/>
      <c r="F9" s="67">
        <v>2</v>
      </c>
      <c r="G9" s="96">
        <f t="shared" si="0"/>
        <v>15000</v>
      </c>
    </row>
    <row r="10" spans="1:13" x14ac:dyDescent="0.2">
      <c r="A10" s="34" t="s">
        <v>0</v>
      </c>
      <c r="B10" s="45">
        <f>SUM(B5:B9)</f>
        <v>100000</v>
      </c>
      <c r="C10" s="45">
        <f>SUM(C5:C9)</f>
        <v>150000</v>
      </c>
      <c r="D10" s="68">
        <f>SUM(D5:D9)</f>
        <v>50</v>
      </c>
      <c r="E10" s="35">
        <f>IFERROR(F10/D10,"-")</f>
        <v>0.2</v>
      </c>
      <c r="F10" s="68">
        <f>SUM(F5:F9)</f>
        <v>10</v>
      </c>
      <c r="G10" s="53">
        <f t="shared" si="0"/>
        <v>15000</v>
      </c>
    </row>
    <row r="11" spans="1:13" ht="13.5" thickBot="1" x14ac:dyDescent="0.25">
      <c r="B11" s="46"/>
      <c r="C11" s="46"/>
      <c r="D11" s="69"/>
      <c r="E11" s="3"/>
      <c r="F11" s="69"/>
      <c r="G11" s="46"/>
    </row>
    <row r="12" spans="1:13" x14ac:dyDescent="0.2">
      <c r="A12" s="28"/>
      <c r="B12" s="47">
        <v>20000</v>
      </c>
      <c r="C12" s="48">
        <v>30000</v>
      </c>
      <c r="D12" s="70">
        <v>10</v>
      </c>
      <c r="E12" s="29"/>
      <c r="F12" s="70">
        <v>2</v>
      </c>
      <c r="G12" s="97">
        <f t="shared" ref="G12:G18" si="1">IFERROR(C12/F12,"-")</f>
        <v>15000</v>
      </c>
    </row>
    <row r="13" spans="1:13" x14ac:dyDescent="0.2">
      <c r="A13" s="27"/>
      <c r="B13" s="43">
        <v>20000</v>
      </c>
      <c r="C13" s="44">
        <v>30000</v>
      </c>
      <c r="D13" s="67">
        <v>10</v>
      </c>
      <c r="E13" s="24"/>
      <c r="F13" s="67">
        <v>2</v>
      </c>
      <c r="G13" s="96">
        <f t="shared" si="1"/>
        <v>15000</v>
      </c>
    </row>
    <row r="14" spans="1:13" x14ac:dyDescent="0.2">
      <c r="A14" s="27"/>
      <c r="B14" s="43">
        <v>20000</v>
      </c>
      <c r="C14" s="44">
        <v>30000</v>
      </c>
      <c r="D14" s="67">
        <v>10</v>
      </c>
      <c r="E14" s="24"/>
      <c r="F14" s="67">
        <v>2</v>
      </c>
      <c r="G14" s="96">
        <f t="shared" si="1"/>
        <v>15000</v>
      </c>
      <c r="M14" s="18"/>
    </row>
    <row r="15" spans="1:13" x14ac:dyDescent="0.2">
      <c r="A15" s="27"/>
      <c r="B15" s="43">
        <v>20000</v>
      </c>
      <c r="C15" s="44">
        <v>30000</v>
      </c>
      <c r="D15" s="67">
        <v>10</v>
      </c>
      <c r="E15" s="24"/>
      <c r="F15" s="67">
        <v>2</v>
      </c>
      <c r="G15" s="96">
        <f t="shared" si="1"/>
        <v>15000</v>
      </c>
    </row>
    <row r="16" spans="1:13" x14ac:dyDescent="0.2">
      <c r="A16" s="27"/>
      <c r="B16" s="43">
        <v>20000</v>
      </c>
      <c r="C16" s="44">
        <v>30000</v>
      </c>
      <c r="D16" s="67">
        <v>10</v>
      </c>
      <c r="E16" s="24"/>
      <c r="F16" s="67">
        <v>2</v>
      </c>
      <c r="G16" s="96">
        <f t="shared" si="1"/>
        <v>15000</v>
      </c>
    </row>
    <row r="17" spans="1:7" x14ac:dyDescent="0.2">
      <c r="A17" s="34" t="s">
        <v>1</v>
      </c>
      <c r="B17" s="45">
        <f>SUM(B12:B16)</f>
        <v>100000</v>
      </c>
      <c r="C17" s="45">
        <f>SUM(C12:C16)</f>
        <v>150000</v>
      </c>
      <c r="D17" s="68">
        <f>SUM(D12:D16)</f>
        <v>50</v>
      </c>
      <c r="E17" s="35">
        <f>IFERROR(F17/D17,"-")</f>
        <v>0.2</v>
      </c>
      <c r="F17" s="68">
        <f>SUM(F12:F16)</f>
        <v>10</v>
      </c>
      <c r="G17" s="53">
        <f t="shared" si="1"/>
        <v>15000</v>
      </c>
    </row>
    <row r="18" spans="1:7" ht="13.5" thickBot="1" x14ac:dyDescent="0.25">
      <c r="A18" s="32"/>
      <c r="B18" s="49">
        <f>SUM(B10:B16)</f>
        <v>200000</v>
      </c>
      <c r="C18" s="49">
        <f>SUM(C10:C16)</f>
        <v>300000</v>
      </c>
      <c r="D18" s="71">
        <f>SUM(D10:D16)</f>
        <v>100</v>
      </c>
      <c r="E18" s="33">
        <f>IFERROR(AVERAGE(E10:E17),"-")</f>
        <v>0.2</v>
      </c>
      <c r="F18" s="71">
        <f>SUM(F10:F16)</f>
        <v>20</v>
      </c>
      <c r="G18" s="54">
        <f t="shared" si="1"/>
        <v>15000</v>
      </c>
    </row>
    <row r="19" spans="1:7" ht="13.5" thickBot="1" x14ac:dyDescent="0.25">
      <c r="B19" s="46"/>
      <c r="C19" s="46"/>
      <c r="D19" s="69"/>
      <c r="E19" s="3"/>
      <c r="F19" s="69"/>
      <c r="G19" s="46"/>
    </row>
    <row r="20" spans="1:7" x14ac:dyDescent="0.2">
      <c r="A20" s="28"/>
      <c r="B20" s="47">
        <v>20000</v>
      </c>
      <c r="C20" s="48">
        <v>30000</v>
      </c>
      <c r="D20" s="70">
        <v>10</v>
      </c>
      <c r="E20" s="29"/>
      <c r="F20" s="70">
        <v>2</v>
      </c>
      <c r="G20" s="97">
        <f t="shared" ref="G20:G26" si="2">IFERROR(C20/F20,"-")</f>
        <v>15000</v>
      </c>
    </row>
    <row r="21" spans="1:7" x14ac:dyDescent="0.2">
      <c r="A21" s="27"/>
      <c r="B21" s="43">
        <v>20000</v>
      </c>
      <c r="C21" s="44">
        <v>30000</v>
      </c>
      <c r="D21" s="67">
        <v>10</v>
      </c>
      <c r="E21" s="24"/>
      <c r="F21" s="67">
        <v>2</v>
      </c>
      <c r="G21" s="96">
        <f t="shared" si="2"/>
        <v>15000</v>
      </c>
    </row>
    <row r="22" spans="1:7" x14ac:dyDescent="0.2">
      <c r="A22" s="27"/>
      <c r="B22" s="43">
        <v>20000</v>
      </c>
      <c r="C22" s="44">
        <v>30000</v>
      </c>
      <c r="D22" s="67">
        <v>10</v>
      </c>
      <c r="E22" s="24"/>
      <c r="F22" s="67">
        <v>2</v>
      </c>
      <c r="G22" s="96">
        <f t="shared" si="2"/>
        <v>15000</v>
      </c>
    </row>
    <row r="23" spans="1:7" x14ac:dyDescent="0.2">
      <c r="A23" s="27"/>
      <c r="B23" s="43">
        <v>20000</v>
      </c>
      <c r="C23" s="44">
        <v>30000</v>
      </c>
      <c r="D23" s="67">
        <v>10</v>
      </c>
      <c r="E23" s="24"/>
      <c r="F23" s="67">
        <v>2</v>
      </c>
      <c r="G23" s="96">
        <f t="shared" si="2"/>
        <v>15000</v>
      </c>
    </row>
    <row r="24" spans="1:7" x14ac:dyDescent="0.2">
      <c r="A24" s="27"/>
      <c r="B24" s="43">
        <v>20000</v>
      </c>
      <c r="C24" s="44">
        <v>30000</v>
      </c>
      <c r="D24" s="67">
        <v>10</v>
      </c>
      <c r="E24" s="24"/>
      <c r="F24" s="67">
        <v>2</v>
      </c>
      <c r="G24" s="96">
        <f t="shared" si="2"/>
        <v>15000</v>
      </c>
    </row>
    <row r="25" spans="1:7" x14ac:dyDescent="0.2">
      <c r="A25" s="34" t="s">
        <v>2</v>
      </c>
      <c r="B25" s="45">
        <f>SUM(B20:B24)</f>
        <v>100000</v>
      </c>
      <c r="C25" s="45">
        <f>SUM(C20:C24)</f>
        <v>150000</v>
      </c>
      <c r="D25" s="68">
        <f>SUM(D20:D24)</f>
        <v>50</v>
      </c>
      <c r="E25" s="35">
        <f>IFERROR(F25/D25,"-")</f>
        <v>0.2</v>
      </c>
      <c r="F25" s="68">
        <f>SUM(F20:F24)</f>
        <v>10</v>
      </c>
      <c r="G25" s="53">
        <f t="shared" si="2"/>
        <v>15000</v>
      </c>
    </row>
    <row r="26" spans="1:7" ht="13.5" thickBot="1" x14ac:dyDescent="0.25">
      <c r="A26" s="32"/>
      <c r="B26" s="49">
        <f>B10+B17+B25</f>
        <v>300000</v>
      </c>
      <c r="C26" s="49">
        <f>C10+C17+C25</f>
        <v>450000</v>
      </c>
      <c r="D26" s="71">
        <f>D10+D17+D25</f>
        <v>150</v>
      </c>
      <c r="E26" s="33">
        <f>IFERROR(AVERAGE(E10,E17,E25),"-")</f>
        <v>0.20000000000000004</v>
      </c>
      <c r="F26" s="71">
        <f>F10+F17+F25</f>
        <v>30</v>
      </c>
      <c r="G26" s="54">
        <f t="shared" si="2"/>
        <v>15000</v>
      </c>
    </row>
    <row r="27" spans="1:7" ht="13.5" thickBot="1" x14ac:dyDescent="0.25">
      <c r="B27" s="46"/>
      <c r="C27" s="46"/>
      <c r="D27" s="69"/>
      <c r="E27" s="3"/>
      <c r="F27" s="69"/>
      <c r="G27" s="46"/>
    </row>
    <row r="28" spans="1:7" x14ac:dyDescent="0.2">
      <c r="A28" s="28"/>
      <c r="B28" s="47">
        <v>20000</v>
      </c>
      <c r="C28" s="48">
        <v>30000</v>
      </c>
      <c r="D28" s="70">
        <v>10</v>
      </c>
      <c r="E28" s="29"/>
      <c r="F28" s="70">
        <v>2</v>
      </c>
      <c r="G28" s="97">
        <f t="shared" ref="G28:G34" si="3">IFERROR(C28/F28,"-")</f>
        <v>15000</v>
      </c>
    </row>
    <row r="29" spans="1:7" x14ac:dyDescent="0.2">
      <c r="A29" s="27"/>
      <c r="B29" s="43">
        <v>20000</v>
      </c>
      <c r="C29" s="44">
        <v>30000</v>
      </c>
      <c r="D29" s="67">
        <v>10</v>
      </c>
      <c r="E29" s="24"/>
      <c r="F29" s="67">
        <v>2</v>
      </c>
      <c r="G29" s="96">
        <f t="shared" si="3"/>
        <v>15000</v>
      </c>
    </row>
    <row r="30" spans="1:7" x14ac:dyDescent="0.2">
      <c r="A30" s="27"/>
      <c r="B30" s="43">
        <v>20000</v>
      </c>
      <c r="C30" s="44">
        <v>30000</v>
      </c>
      <c r="D30" s="67">
        <v>10</v>
      </c>
      <c r="E30" s="24"/>
      <c r="F30" s="67">
        <v>2</v>
      </c>
      <c r="G30" s="96">
        <f t="shared" si="3"/>
        <v>15000</v>
      </c>
    </row>
    <row r="31" spans="1:7" x14ac:dyDescent="0.2">
      <c r="A31" s="27"/>
      <c r="B31" s="43">
        <v>20000</v>
      </c>
      <c r="C31" s="44">
        <v>30000</v>
      </c>
      <c r="D31" s="67">
        <v>10</v>
      </c>
      <c r="E31" s="24"/>
      <c r="F31" s="67">
        <v>2</v>
      </c>
      <c r="G31" s="96">
        <f t="shared" si="3"/>
        <v>15000</v>
      </c>
    </row>
    <row r="32" spans="1:7" x14ac:dyDescent="0.2">
      <c r="A32" s="27"/>
      <c r="B32" s="43">
        <v>20000</v>
      </c>
      <c r="C32" s="44">
        <v>30000</v>
      </c>
      <c r="D32" s="67">
        <v>10</v>
      </c>
      <c r="E32" s="24"/>
      <c r="F32" s="67">
        <v>2</v>
      </c>
      <c r="G32" s="96">
        <f t="shared" si="3"/>
        <v>15000</v>
      </c>
    </row>
    <row r="33" spans="1:7" x14ac:dyDescent="0.2">
      <c r="A33" s="34" t="s">
        <v>3</v>
      </c>
      <c r="B33" s="45">
        <f>SUM(B28:B32)</f>
        <v>100000</v>
      </c>
      <c r="C33" s="45">
        <f>SUM(C28:C32)</f>
        <v>150000</v>
      </c>
      <c r="D33" s="68">
        <f>SUM(D28:D32)</f>
        <v>50</v>
      </c>
      <c r="E33" s="35">
        <f>IFERROR(F33/D33,"-")</f>
        <v>0.2</v>
      </c>
      <c r="F33" s="68">
        <f>SUM(F28:F32)</f>
        <v>10</v>
      </c>
      <c r="G33" s="53">
        <f t="shared" si="3"/>
        <v>15000</v>
      </c>
    </row>
    <row r="34" spans="1:7" ht="13.5" thickBot="1" x14ac:dyDescent="0.25">
      <c r="A34" s="32"/>
      <c r="B34" s="49">
        <f>B10+B17+B25+B33</f>
        <v>400000</v>
      </c>
      <c r="C34" s="49">
        <f>C10+C17+C25+C33</f>
        <v>600000</v>
      </c>
      <c r="D34" s="71">
        <f>D10+D17+D25+D33</f>
        <v>200</v>
      </c>
      <c r="E34" s="33">
        <f>IFERROR(AVERAGE(E10,E17,E25,E33),"-")</f>
        <v>0.2</v>
      </c>
      <c r="F34" s="71">
        <f>F10+F17+F25+F33</f>
        <v>40</v>
      </c>
      <c r="G34" s="54">
        <f t="shared" si="3"/>
        <v>15000</v>
      </c>
    </row>
    <row r="35" spans="1:7" x14ac:dyDescent="0.2">
      <c r="A35" s="1"/>
      <c r="B35" s="50"/>
      <c r="C35" s="50"/>
      <c r="D35" s="69"/>
      <c r="E35" s="3"/>
      <c r="F35" s="69"/>
      <c r="G35" s="50"/>
    </row>
    <row r="36" spans="1:7" x14ac:dyDescent="0.2">
      <c r="A36" s="4"/>
    </row>
    <row r="37" spans="1:7" ht="13.5" thickBot="1" x14ac:dyDescent="0.25">
      <c r="A37" s="4"/>
    </row>
    <row r="38" spans="1:7" x14ac:dyDescent="0.2">
      <c r="A38" s="25" t="s">
        <v>26</v>
      </c>
      <c r="B38" s="40" t="s">
        <v>13</v>
      </c>
      <c r="C38" s="40" t="s">
        <v>14</v>
      </c>
      <c r="D38" s="65" t="s">
        <v>15</v>
      </c>
      <c r="E38" s="36" t="s">
        <v>16</v>
      </c>
      <c r="F38" s="65" t="s">
        <v>17</v>
      </c>
      <c r="G38" s="52" t="s">
        <v>18</v>
      </c>
    </row>
    <row r="39" spans="1:7" x14ac:dyDescent="0.2">
      <c r="A39" s="30"/>
      <c r="B39" s="51">
        <f>October!B38</f>
        <v>20000</v>
      </c>
      <c r="C39" s="44">
        <f>October!C38</f>
        <v>30000</v>
      </c>
      <c r="D39" s="67">
        <f>October!D38</f>
        <v>10</v>
      </c>
      <c r="E39" s="75">
        <f>October!E38</f>
        <v>0</v>
      </c>
      <c r="F39" s="67">
        <f>October!F38</f>
        <v>2</v>
      </c>
      <c r="G39" s="56">
        <f>October!G38</f>
        <v>15000</v>
      </c>
    </row>
    <row r="40" spans="1:7" x14ac:dyDescent="0.2">
      <c r="A40" s="30"/>
      <c r="B40" s="51">
        <f>October!B39</f>
        <v>20000</v>
      </c>
      <c r="C40" s="44">
        <f>October!C39</f>
        <v>30000</v>
      </c>
      <c r="D40" s="67">
        <f>October!D39</f>
        <v>10</v>
      </c>
      <c r="E40" s="75">
        <f>October!E39</f>
        <v>0</v>
      </c>
      <c r="F40" s="67">
        <f>October!F39</f>
        <v>2</v>
      </c>
      <c r="G40" s="56">
        <f>October!G39</f>
        <v>15000</v>
      </c>
    </row>
    <row r="41" spans="1:7" x14ac:dyDescent="0.2">
      <c r="A41" s="30"/>
      <c r="B41" s="51">
        <f>October!B40</f>
        <v>20000</v>
      </c>
      <c r="C41" s="44">
        <f>October!C40</f>
        <v>30000</v>
      </c>
      <c r="D41" s="67">
        <f>October!D40</f>
        <v>10</v>
      </c>
      <c r="E41" s="75">
        <f>October!E40</f>
        <v>0</v>
      </c>
      <c r="F41" s="67">
        <f>October!F40</f>
        <v>2</v>
      </c>
      <c r="G41" s="56">
        <f>October!G40</f>
        <v>15000</v>
      </c>
    </row>
    <row r="42" spans="1:7" x14ac:dyDescent="0.2">
      <c r="A42" s="30"/>
      <c r="B42" s="51">
        <f t="shared" ref="B42:G46" si="4">B5</f>
        <v>20000</v>
      </c>
      <c r="C42" s="44">
        <f t="shared" si="4"/>
        <v>30000</v>
      </c>
      <c r="D42" s="67">
        <f t="shared" si="4"/>
        <v>10</v>
      </c>
      <c r="E42" s="75">
        <f t="shared" si="4"/>
        <v>0</v>
      </c>
      <c r="F42" s="67">
        <f t="shared" si="4"/>
        <v>2</v>
      </c>
      <c r="G42" s="56">
        <f t="shared" si="4"/>
        <v>15000</v>
      </c>
    </row>
    <row r="43" spans="1:7" x14ac:dyDescent="0.2">
      <c r="A43" s="30"/>
      <c r="B43" s="51">
        <f t="shared" si="4"/>
        <v>20000</v>
      </c>
      <c r="C43" s="44">
        <f t="shared" si="4"/>
        <v>30000</v>
      </c>
      <c r="D43" s="67">
        <f t="shared" si="4"/>
        <v>10</v>
      </c>
      <c r="E43" s="75">
        <f t="shared" si="4"/>
        <v>0</v>
      </c>
      <c r="F43" s="67">
        <f t="shared" si="4"/>
        <v>2</v>
      </c>
      <c r="G43" s="56">
        <f t="shared" si="4"/>
        <v>15000</v>
      </c>
    </row>
    <row r="44" spans="1:7" x14ac:dyDescent="0.2">
      <c r="A44" s="30"/>
      <c r="B44" s="51">
        <f t="shared" si="4"/>
        <v>20000</v>
      </c>
      <c r="C44" s="44">
        <f t="shared" si="4"/>
        <v>30000</v>
      </c>
      <c r="D44" s="67">
        <f t="shared" si="4"/>
        <v>10</v>
      </c>
      <c r="E44" s="75">
        <f t="shared" si="4"/>
        <v>0</v>
      </c>
      <c r="F44" s="67">
        <f t="shared" si="4"/>
        <v>2</v>
      </c>
      <c r="G44" s="56">
        <f t="shared" si="4"/>
        <v>15000</v>
      </c>
    </row>
    <row r="45" spans="1:7" x14ac:dyDescent="0.2">
      <c r="A45" s="30"/>
      <c r="B45" s="51">
        <f t="shared" si="4"/>
        <v>20000</v>
      </c>
      <c r="C45" s="44">
        <f t="shared" si="4"/>
        <v>30000</v>
      </c>
      <c r="D45" s="67">
        <f t="shared" si="4"/>
        <v>10</v>
      </c>
      <c r="E45" s="75">
        <f t="shared" si="4"/>
        <v>0</v>
      </c>
      <c r="F45" s="67">
        <f t="shared" si="4"/>
        <v>2</v>
      </c>
      <c r="G45" s="56">
        <f t="shared" si="4"/>
        <v>15000</v>
      </c>
    </row>
    <row r="46" spans="1:7" x14ac:dyDescent="0.2">
      <c r="A46" s="30"/>
      <c r="B46" s="51">
        <f t="shared" si="4"/>
        <v>20000</v>
      </c>
      <c r="C46" s="44">
        <f t="shared" si="4"/>
        <v>30000</v>
      </c>
      <c r="D46" s="67">
        <f t="shared" si="4"/>
        <v>10</v>
      </c>
      <c r="E46" s="75">
        <f t="shared" si="4"/>
        <v>0</v>
      </c>
      <c r="F46" s="67">
        <f t="shared" si="4"/>
        <v>2</v>
      </c>
      <c r="G46" s="56">
        <f t="shared" si="4"/>
        <v>15000</v>
      </c>
    </row>
    <row r="47" spans="1:7" x14ac:dyDescent="0.2">
      <c r="A47" s="30"/>
      <c r="B47" s="51">
        <f t="shared" ref="B47:G51" si="5">B12</f>
        <v>20000</v>
      </c>
      <c r="C47" s="44">
        <f t="shared" si="5"/>
        <v>30000</v>
      </c>
      <c r="D47" s="67">
        <f t="shared" si="5"/>
        <v>10</v>
      </c>
      <c r="E47" s="75">
        <f t="shared" si="5"/>
        <v>0</v>
      </c>
      <c r="F47" s="67">
        <f t="shared" si="5"/>
        <v>2</v>
      </c>
      <c r="G47" s="56">
        <f t="shared" si="5"/>
        <v>15000</v>
      </c>
    </row>
    <row r="48" spans="1:7" x14ac:dyDescent="0.2">
      <c r="A48" s="30"/>
      <c r="B48" s="51">
        <f t="shared" si="5"/>
        <v>20000</v>
      </c>
      <c r="C48" s="44">
        <f t="shared" si="5"/>
        <v>30000</v>
      </c>
      <c r="D48" s="67">
        <f t="shared" si="5"/>
        <v>10</v>
      </c>
      <c r="E48" s="75">
        <f t="shared" si="5"/>
        <v>0</v>
      </c>
      <c r="F48" s="67">
        <f t="shared" si="5"/>
        <v>2</v>
      </c>
      <c r="G48" s="56">
        <f t="shared" si="5"/>
        <v>15000</v>
      </c>
    </row>
    <row r="49" spans="1:7" x14ac:dyDescent="0.2">
      <c r="A49" s="30"/>
      <c r="B49" s="51">
        <f t="shared" si="5"/>
        <v>20000</v>
      </c>
      <c r="C49" s="44">
        <f t="shared" si="5"/>
        <v>30000</v>
      </c>
      <c r="D49" s="67">
        <f t="shared" si="5"/>
        <v>10</v>
      </c>
      <c r="E49" s="75">
        <f t="shared" si="5"/>
        <v>0</v>
      </c>
      <c r="F49" s="67">
        <f t="shared" si="5"/>
        <v>2</v>
      </c>
      <c r="G49" s="56">
        <f t="shared" si="5"/>
        <v>15000</v>
      </c>
    </row>
    <row r="50" spans="1:7" x14ac:dyDescent="0.2">
      <c r="A50" s="30"/>
      <c r="B50" s="51">
        <f t="shared" si="5"/>
        <v>20000</v>
      </c>
      <c r="C50" s="44">
        <f t="shared" si="5"/>
        <v>30000</v>
      </c>
      <c r="D50" s="67">
        <f t="shared" si="5"/>
        <v>10</v>
      </c>
      <c r="E50" s="75">
        <f t="shared" si="5"/>
        <v>0</v>
      </c>
      <c r="F50" s="67">
        <f t="shared" si="5"/>
        <v>2</v>
      </c>
      <c r="G50" s="56">
        <f t="shared" si="5"/>
        <v>15000</v>
      </c>
    </row>
    <row r="51" spans="1:7" x14ac:dyDescent="0.2">
      <c r="A51" s="30"/>
      <c r="B51" s="51">
        <f t="shared" si="5"/>
        <v>20000</v>
      </c>
      <c r="C51" s="44">
        <f t="shared" si="5"/>
        <v>30000</v>
      </c>
      <c r="D51" s="67">
        <f t="shared" si="5"/>
        <v>10</v>
      </c>
      <c r="E51" s="75">
        <f t="shared" si="5"/>
        <v>0</v>
      </c>
      <c r="F51" s="67">
        <f t="shared" si="5"/>
        <v>2</v>
      </c>
      <c r="G51" s="56">
        <f t="shared" si="5"/>
        <v>15000</v>
      </c>
    </row>
    <row r="52" spans="1:7" x14ac:dyDescent="0.2">
      <c r="A52" s="30"/>
      <c r="B52" s="51">
        <f t="shared" ref="B52:G56" si="6">B20</f>
        <v>20000</v>
      </c>
      <c r="C52" s="44">
        <f t="shared" si="6"/>
        <v>30000</v>
      </c>
      <c r="D52" s="67">
        <f t="shared" si="6"/>
        <v>10</v>
      </c>
      <c r="E52" s="75">
        <f t="shared" si="6"/>
        <v>0</v>
      </c>
      <c r="F52" s="67">
        <f t="shared" si="6"/>
        <v>2</v>
      </c>
      <c r="G52" s="56">
        <f t="shared" si="6"/>
        <v>15000</v>
      </c>
    </row>
    <row r="53" spans="1:7" x14ac:dyDescent="0.2">
      <c r="A53" s="30"/>
      <c r="B53" s="51">
        <f t="shared" si="6"/>
        <v>20000</v>
      </c>
      <c r="C53" s="44">
        <f t="shared" si="6"/>
        <v>30000</v>
      </c>
      <c r="D53" s="67">
        <f t="shared" si="6"/>
        <v>10</v>
      </c>
      <c r="E53" s="75">
        <f t="shared" si="6"/>
        <v>0</v>
      </c>
      <c r="F53" s="67">
        <f t="shared" si="6"/>
        <v>2</v>
      </c>
      <c r="G53" s="56">
        <f t="shared" si="6"/>
        <v>15000</v>
      </c>
    </row>
    <row r="54" spans="1:7" x14ac:dyDescent="0.2">
      <c r="A54" s="30"/>
      <c r="B54" s="51">
        <f t="shared" si="6"/>
        <v>20000</v>
      </c>
      <c r="C54" s="44">
        <f t="shared" si="6"/>
        <v>30000</v>
      </c>
      <c r="D54" s="67">
        <f t="shared" si="6"/>
        <v>10</v>
      </c>
      <c r="E54" s="75">
        <f t="shared" si="6"/>
        <v>0</v>
      </c>
      <c r="F54" s="67">
        <f t="shared" si="6"/>
        <v>2</v>
      </c>
      <c r="G54" s="56">
        <f t="shared" si="6"/>
        <v>15000</v>
      </c>
    </row>
    <row r="55" spans="1:7" x14ac:dyDescent="0.2">
      <c r="A55" s="30"/>
      <c r="B55" s="51">
        <f t="shared" si="6"/>
        <v>20000</v>
      </c>
      <c r="C55" s="44">
        <f t="shared" si="6"/>
        <v>30000</v>
      </c>
      <c r="D55" s="67">
        <f t="shared" si="6"/>
        <v>10</v>
      </c>
      <c r="E55" s="75">
        <f t="shared" si="6"/>
        <v>0</v>
      </c>
      <c r="F55" s="67">
        <f t="shared" si="6"/>
        <v>2</v>
      </c>
      <c r="G55" s="56">
        <f t="shared" si="6"/>
        <v>15000</v>
      </c>
    </row>
    <row r="56" spans="1:7" x14ac:dyDescent="0.2">
      <c r="A56" s="30"/>
      <c r="B56" s="51">
        <f t="shared" si="6"/>
        <v>20000</v>
      </c>
      <c r="C56" s="44">
        <f t="shared" si="6"/>
        <v>30000</v>
      </c>
      <c r="D56" s="67">
        <f t="shared" si="6"/>
        <v>10</v>
      </c>
      <c r="E56" s="75">
        <f t="shared" si="6"/>
        <v>0</v>
      </c>
      <c r="F56" s="67">
        <f t="shared" si="6"/>
        <v>2</v>
      </c>
      <c r="G56" s="56">
        <f t="shared" si="6"/>
        <v>15000</v>
      </c>
    </row>
    <row r="57" spans="1:7" x14ac:dyDescent="0.2">
      <c r="A57" s="30"/>
      <c r="B57" s="51">
        <f t="shared" ref="B57:G60" si="7">B28</f>
        <v>20000</v>
      </c>
      <c r="C57" s="44">
        <f t="shared" si="7"/>
        <v>30000</v>
      </c>
      <c r="D57" s="67">
        <f t="shared" si="7"/>
        <v>10</v>
      </c>
      <c r="E57" s="75">
        <f t="shared" si="7"/>
        <v>0</v>
      </c>
      <c r="F57" s="67">
        <f t="shared" si="7"/>
        <v>2</v>
      </c>
      <c r="G57" s="56">
        <f t="shared" si="7"/>
        <v>15000</v>
      </c>
    </row>
    <row r="58" spans="1:7" x14ac:dyDescent="0.2">
      <c r="A58" s="30"/>
      <c r="B58" s="51">
        <f t="shared" si="7"/>
        <v>20000</v>
      </c>
      <c r="C58" s="44">
        <f t="shared" si="7"/>
        <v>30000</v>
      </c>
      <c r="D58" s="67">
        <f t="shared" si="7"/>
        <v>10</v>
      </c>
      <c r="E58" s="75">
        <f t="shared" si="7"/>
        <v>0</v>
      </c>
      <c r="F58" s="67">
        <f t="shared" si="7"/>
        <v>2</v>
      </c>
      <c r="G58" s="56">
        <f t="shared" si="7"/>
        <v>15000</v>
      </c>
    </row>
    <row r="59" spans="1:7" x14ac:dyDescent="0.2">
      <c r="A59" s="30"/>
      <c r="B59" s="51">
        <f t="shared" si="7"/>
        <v>20000</v>
      </c>
      <c r="C59" s="44">
        <f t="shared" si="7"/>
        <v>30000</v>
      </c>
      <c r="D59" s="67">
        <f t="shared" si="7"/>
        <v>10</v>
      </c>
      <c r="E59" s="75">
        <f t="shared" si="7"/>
        <v>0</v>
      </c>
      <c r="F59" s="67">
        <f t="shared" si="7"/>
        <v>2</v>
      </c>
      <c r="G59" s="56">
        <f t="shared" si="7"/>
        <v>15000</v>
      </c>
    </row>
    <row r="60" spans="1:7" x14ac:dyDescent="0.2">
      <c r="A60" s="30"/>
      <c r="B60" s="51">
        <f t="shared" si="7"/>
        <v>20000</v>
      </c>
      <c r="C60" s="44">
        <f t="shared" si="7"/>
        <v>30000</v>
      </c>
      <c r="D60" s="67">
        <f t="shared" si="7"/>
        <v>10</v>
      </c>
      <c r="E60" s="75">
        <f t="shared" si="7"/>
        <v>0</v>
      </c>
      <c r="F60" s="67">
        <f t="shared" si="7"/>
        <v>2</v>
      </c>
      <c r="G60" s="56">
        <f t="shared" si="7"/>
        <v>15000</v>
      </c>
    </row>
    <row r="61" spans="1:7" ht="13.5" thickBot="1" x14ac:dyDescent="0.25">
      <c r="A61" s="37" t="s">
        <v>11</v>
      </c>
      <c r="B61" s="58">
        <f>SUM(B38:B60)</f>
        <v>440000</v>
      </c>
      <c r="C61" s="58">
        <f>SUM(C38:C60)</f>
        <v>660000</v>
      </c>
      <c r="D61" s="73">
        <f>SUM(D38:D60)</f>
        <v>220</v>
      </c>
      <c r="E61" s="76">
        <f>F61/D61</f>
        <v>0.2</v>
      </c>
      <c r="F61" s="73">
        <f>SUM(F38:F60)</f>
        <v>44</v>
      </c>
      <c r="G61" s="59">
        <f>C61/F61</f>
        <v>15000</v>
      </c>
    </row>
    <row r="62" spans="1:7" ht="13.5" thickTop="1" x14ac:dyDescent="0.2"/>
  </sheetData>
  <phoneticPr fontId="2" type="noConversion"/>
  <pageMargins left="0.74803149606299213" right="0.74803149606299213" top="0.59055118110236227" bottom="0.19685039370078741" header="0.31496062992125984" footer="0.51181102362204722"/>
  <pageSetup paperSize="9" orientation="portrait" horizontalDpi="0" verticalDpi="0" r:id="rId1"/>
  <headerFooter alignWithMargins="0">
    <oddHeader>&amp;CSales Results  November 2006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1"/>
  <sheetViews>
    <sheetView topLeftCell="A31" workbookViewId="0">
      <selection activeCell="A39" sqref="A39:A59"/>
    </sheetView>
  </sheetViews>
  <sheetFormatPr defaultRowHeight="12.75" x14ac:dyDescent="0.2"/>
  <cols>
    <col min="1" max="1" width="9.140625" style="13" bestFit="1"/>
    <col min="2" max="3" width="15.7109375" style="39" customWidth="1"/>
    <col min="4" max="4" width="9.140625" style="64"/>
    <col min="5" max="5" width="8.85546875" style="14" customWidth="1"/>
    <col min="6" max="6" width="9.140625" style="64"/>
    <col min="7" max="7" width="15.7109375" style="39" customWidth="1"/>
    <col min="8" max="16384" width="9.140625" style="4"/>
  </cols>
  <sheetData>
    <row r="2" spans="1:7" ht="28.5" customHeight="1" x14ac:dyDescent="0.2">
      <c r="A2" s="15"/>
      <c r="B2" s="38"/>
      <c r="C2" s="38" t="str">
        <f>A4</f>
        <v>December</v>
      </c>
      <c r="D2" s="63"/>
      <c r="E2" s="16"/>
      <c r="F2" s="63"/>
      <c r="G2" s="38"/>
    </row>
    <row r="3" spans="1:7" ht="13.5" thickBot="1" x14ac:dyDescent="0.25"/>
    <row r="4" spans="1:7" x14ac:dyDescent="0.2">
      <c r="A4" s="25" t="s">
        <v>27</v>
      </c>
      <c r="B4" s="40" t="s">
        <v>13</v>
      </c>
      <c r="C4" s="40" t="s">
        <v>14</v>
      </c>
      <c r="D4" s="65" t="s">
        <v>15</v>
      </c>
      <c r="E4" s="36" t="s">
        <v>16</v>
      </c>
      <c r="F4" s="65" t="s">
        <v>17</v>
      </c>
      <c r="G4" s="52" t="s">
        <v>18</v>
      </c>
    </row>
    <row r="5" spans="1:7" x14ac:dyDescent="0.2">
      <c r="A5" s="26"/>
      <c r="B5" s="41">
        <v>20000</v>
      </c>
      <c r="C5" s="42">
        <v>30000</v>
      </c>
      <c r="D5" s="66">
        <v>10</v>
      </c>
      <c r="E5" s="23"/>
      <c r="F5" s="66">
        <v>2</v>
      </c>
      <c r="G5" s="95">
        <f>IFERROR(C5/F5,"-")</f>
        <v>15000</v>
      </c>
    </row>
    <row r="6" spans="1:7" x14ac:dyDescent="0.2">
      <c r="A6" s="27"/>
      <c r="B6" s="43">
        <v>20000</v>
      </c>
      <c r="C6" s="44">
        <v>30000</v>
      </c>
      <c r="D6" s="67">
        <v>10</v>
      </c>
      <c r="E6" s="24"/>
      <c r="F6" s="67">
        <v>2</v>
      </c>
      <c r="G6" s="96">
        <f t="shared" ref="G6:G10" si="0">IFERROR(C6/F6,"-")</f>
        <v>15000</v>
      </c>
    </row>
    <row r="7" spans="1:7" x14ac:dyDescent="0.2">
      <c r="A7" s="27"/>
      <c r="B7" s="43">
        <v>20000</v>
      </c>
      <c r="C7" s="44">
        <v>30000</v>
      </c>
      <c r="D7" s="67">
        <v>10</v>
      </c>
      <c r="E7" s="24"/>
      <c r="F7" s="67">
        <v>2</v>
      </c>
      <c r="G7" s="96">
        <f t="shared" si="0"/>
        <v>15000</v>
      </c>
    </row>
    <row r="8" spans="1:7" x14ac:dyDescent="0.2">
      <c r="A8" s="27"/>
      <c r="B8" s="43">
        <v>20000</v>
      </c>
      <c r="C8" s="44">
        <v>30000</v>
      </c>
      <c r="D8" s="67">
        <v>10</v>
      </c>
      <c r="E8" s="24"/>
      <c r="F8" s="67">
        <v>2</v>
      </c>
      <c r="G8" s="96">
        <f t="shared" si="0"/>
        <v>15000</v>
      </c>
    </row>
    <row r="9" spans="1:7" x14ac:dyDescent="0.2">
      <c r="A9" s="27"/>
      <c r="B9" s="43">
        <v>20000</v>
      </c>
      <c r="C9" s="44">
        <v>30000</v>
      </c>
      <c r="D9" s="67">
        <v>10</v>
      </c>
      <c r="E9" s="24"/>
      <c r="F9" s="67">
        <v>2</v>
      </c>
      <c r="G9" s="96">
        <f t="shared" si="0"/>
        <v>15000</v>
      </c>
    </row>
    <row r="10" spans="1:7" x14ac:dyDescent="0.2">
      <c r="A10" s="34" t="s">
        <v>0</v>
      </c>
      <c r="B10" s="45">
        <f>SUM(B5:B9)</f>
        <v>100000</v>
      </c>
      <c r="C10" s="45">
        <f>SUM(C5:C9)</f>
        <v>150000</v>
      </c>
      <c r="D10" s="68">
        <f>SUM(D5:D9)</f>
        <v>50</v>
      </c>
      <c r="E10" s="35">
        <f>IFERROR(F10/D10,"-")</f>
        <v>0.2</v>
      </c>
      <c r="F10" s="68">
        <f>SUM(F5:F9)</f>
        <v>10</v>
      </c>
      <c r="G10" s="53">
        <f t="shared" si="0"/>
        <v>15000</v>
      </c>
    </row>
    <row r="11" spans="1:7" ht="13.5" thickBot="1" x14ac:dyDescent="0.25">
      <c r="B11" s="46"/>
      <c r="C11" s="46"/>
      <c r="D11" s="69"/>
      <c r="E11" s="3"/>
      <c r="F11" s="69"/>
      <c r="G11" s="46"/>
    </row>
    <row r="12" spans="1:7" x14ac:dyDescent="0.2">
      <c r="A12" s="28"/>
      <c r="B12" s="47">
        <v>20000</v>
      </c>
      <c r="C12" s="48">
        <v>30000</v>
      </c>
      <c r="D12" s="70">
        <v>10</v>
      </c>
      <c r="E12" s="29"/>
      <c r="F12" s="70">
        <v>2</v>
      </c>
      <c r="G12" s="97">
        <f t="shared" ref="G12:G18" si="1">IFERROR(C12/F12,"-")</f>
        <v>15000</v>
      </c>
    </row>
    <row r="13" spans="1:7" x14ac:dyDescent="0.2">
      <c r="A13" s="27"/>
      <c r="B13" s="43">
        <v>20000</v>
      </c>
      <c r="C13" s="44">
        <v>30000</v>
      </c>
      <c r="D13" s="67">
        <v>10</v>
      </c>
      <c r="E13" s="24"/>
      <c r="F13" s="67">
        <v>2</v>
      </c>
      <c r="G13" s="96">
        <f t="shared" si="1"/>
        <v>15000</v>
      </c>
    </row>
    <row r="14" spans="1:7" x14ac:dyDescent="0.2">
      <c r="A14" s="27"/>
      <c r="B14" s="43">
        <v>20000</v>
      </c>
      <c r="C14" s="44">
        <v>30000</v>
      </c>
      <c r="D14" s="67">
        <v>10</v>
      </c>
      <c r="E14" s="24"/>
      <c r="F14" s="67">
        <v>2</v>
      </c>
      <c r="G14" s="96">
        <f t="shared" si="1"/>
        <v>15000</v>
      </c>
    </row>
    <row r="15" spans="1:7" x14ac:dyDescent="0.2">
      <c r="A15" s="27"/>
      <c r="B15" s="43">
        <v>20000</v>
      </c>
      <c r="C15" s="44">
        <v>30000</v>
      </c>
      <c r="D15" s="67">
        <v>10</v>
      </c>
      <c r="E15" s="24"/>
      <c r="F15" s="67">
        <v>2</v>
      </c>
      <c r="G15" s="96">
        <f t="shared" si="1"/>
        <v>15000</v>
      </c>
    </row>
    <row r="16" spans="1:7" x14ac:dyDescent="0.2">
      <c r="A16" s="27"/>
      <c r="B16" s="43">
        <v>20000</v>
      </c>
      <c r="C16" s="44">
        <v>30000</v>
      </c>
      <c r="D16" s="67">
        <v>10</v>
      </c>
      <c r="E16" s="24"/>
      <c r="F16" s="67">
        <v>2</v>
      </c>
      <c r="G16" s="96">
        <f t="shared" si="1"/>
        <v>15000</v>
      </c>
    </row>
    <row r="17" spans="1:7" x14ac:dyDescent="0.2">
      <c r="A17" s="34" t="s">
        <v>1</v>
      </c>
      <c r="B17" s="45">
        <f>SUM(B12:B16)</f>
        <v>100000</v>
      </c>
      <c r="C17" s="45">
        <f>SUM(C12:C16)</f>
        <v>150000</v>
      </c>
      <c r="D17" s="68">
        <f>SUM(D12:D16)</f>
        <v>50</v>
      </c>
      <c r="E17" s="35">
        <f>IFERROR(F17/D17,"-")</f>
        <v>0.2</v>
      </c>
      <c r="F17" s="68">
        <f>SUM(F12:F16)</f>
        <v>10</v>
      </c>
      <c r="G17" s="53">
        <f t="shared" si="1"/>
        <v>15000</v>
      </c>
    </row>
    <row r="18" spans="1:7" ht="13.5" thickBot="1" x14ac:dyDescent="0.25">
      <c r="A18" s="32"/>
      <c r="B18" s="49">
        <f>SUM(B10:B16)</f>
        <v>200000</v>
      </c>
      <c r="C18" s="49">
        <f>SUM(C10:C16)</f>
        <v>300000</v>
      </c>
      <c r="D18" s="71">
        <f>SUM(D10:D16)</f>
        <v>100</v>
      </c>
      <c r="E18" s="33">
        <f>IFERROR(AVERAGE(E10:E17),"-")</f>
        <v>0.2</v>
      </c>
      <c r="F18" s="71">
        <f>SUM(F10:F16)</f>
        <v>20</v>
      </c>
      <c r="G18" s="54">
        <f t="shared" si="1"/>
        <v>15000</v>
      </c>
    </row>
    <row r="19" spans="1:7" ht="13.5" thickBot="1" x14ac:dyDescent="0.25">
      <c r="B19" s="46"/>
      <c r="C19" s="46"/>
      <c r="D19" s="69"/>
      <c r="E19" s="3"/>
      <c r="F19" s="69"/>
      <c r="G19" s="46"/>
    </row>
    <row r="20" spans="1:7" x14ac:dyDescent="0.2">
      <c r="A20" s="28"/>
      <c r="B20" s="47">
        <v>20000</v>
      </c>
      <c r="C20" s="48">
        <v>30000</v>
      </c>
      <c r="D20" s="70">
        <v>10</v>
      </c>
      <c r="E20" s="29"/>
      <c r="F20" s="70">
        <v>2</v>
      </c>
      <c r="G20" s="97">
        <f t="shared" ref="G20:G26" si="2">IFERROR(C20/F20,"-")</f>
        <v>15000</v>
      </c>
    </row>
    <row r="21" spans="1:7" x14ac:dyDescent="0.2">
      <c r="A21" s="27"/>
      <c r="B21" s="43">
        <v>20000</v>
      </c>
      <c r="C21" s="44">
        <v>30000</v>
      </c>
      <c r="D21" s="67">
        <v>10</v>
      </c>
      <c r="E21" s="24"/>
      <c r="F21" s="67">
        <v>2</v>
      </c>
      <c r="G21" s="96">
        <f t="shared" si="2"/>
        <v>15000</v>
      </c>
    </row>
    <row r="22" spans="1:7" x14ac:dyDescent="0.2">
      <c r="A22" s="27"/>
      <c r="B22" s="43">
        <v>20000</v>
      </c>
      <c r="C22" s="44">
        <v>30000</v>
      </c>
      <c r="D22" s="67">
        <v>10</v>
      </c>
      <c r="E22" s="24"/>
      <c r="F22" s="67">
        <v>2</v>
      </c>
      <c r="G22" s="96">
        <f t="shared" si="2"/>
        <v>15000</v>
      </c>
    </row>
    <row r="23" spans="1:7" x14ac:dyDescent="0.2">
      <c r="A23" s="27"/>
      <c r="B23" s="43">
        <v>20000</v>
      </c>
      <c r="C23" s="44">
        <v>30000</v>
      </c>
      <c r="D23" s="67">
        <v>10</v>
      </c>
      <c r="E23" s="24"/>
      <c r="F23" s="67">
        <v>2</v>
      </c>
      <c r="G23" s="96">
        <f t="shared" si="2"/>
        <v>15000</v>
      </c>
    </row>
    <row r="24" spans="1:7" x14ac:dyDescent="0.2">
      <c r="A24" s="27"/>
      <c r="B24" s="43">
        <v>20000</v>
      </c>
      <c r="C24" s="44">
        <v>30000</v>
      </c>
      <c r="D24" s="67">
        <v>10</v>
      </c>
      <c r="E24" s="24"/>
      <c r="F24" s="67">
        <v>2</v>
      </c>
      <c r="G24" s="96">
        <f t="shared" si="2"/>
        <v>15000</v>
      </c>
    </row>
    <row r="25" spans="1:7" x14ac:dyDescent="0.2">
      <c r="A25" s="34" t="s">
        <v>2</v>
      </c>
      <c r="B25" s="45">
        <f>SUM(B20:B24)</f>
        <v>100000</v>
      </c>
      <c r="C25" s="45">
        <f>SUM(C20:C24)</f>
        <v>150000</v>
      </c>
      <c r="D25" s="68">
        <f>SUM(D20:D24)</f>
        <v>50</v>
      </c>
      <c r="E25" s="35">
        <f>IFERROR(F25/D25,"-")</f>
        <v>0.2</v>
      </c>
      <c r="F25" s="68">
        <f>SUM(F20:F24)</f>
        <v>10</v>
      </c>
      <c r="G25" s="53">
        <f t="shared" si="2"/>
        <v>15000</v>
      </c>
    </row>
    <row r="26" spans="1:7" ht="13.5" thickBot="1" x14ac:dyDescent="0.25">
      <c r="A26" s="32"/>
      <c r="B26" s="49">
        <f>B10+B17+B25</f>
        <v>300000</v>
      </c>
      <c r="C26" s="49">
        <f>C10+C17+C25</f>
        <v>450000</v>
      </c>
      <c r="D26" s="71">
        <f>D10+D17+D25</f>
        <v>150</v>
      </c>
      <c r="E26" s="33">
        <f>IFERROR(AVERAGE(E10,E17,E25),"-")</f>
        <v>0.20000000000000004</v>
      </c>
      <c r="F26" s="71">
        <f>F10+F17+F25</f>
        <v>30</v>
      </c>
      <c r="G26" s="54">
        <f t="shared" si="2"/>
        <v>15000</v>
      </c>
    </row>
    <row r="27" spans="1:7" ht="13.5" thickBot="1" x14ac:dyDescent="0.25">
      <c r="B27" s="46"/>
      <c r="C27" s="46"/>
      <c r="D27" s="69"/>
      <c r="E27" s="3"/>
      <c r="F27" s="69"/>
      <c r="G27" s="46"/>
    </row>
    <row r="28" spans="1:7" x14ac:dyDescent="0.2">
      <c r="A28" s="28"/>
      <c r="B28" s="47">
        <v>20000</v>
      </c>
      <c r="C28" s="48">
        <v>30000</v>
      </c>
      <c r="D28" s="70">
        <v>10</v>
      </c>
      <c r="E28" s="29"/>
      <c r="F28" s="70">
        <v>2</v>
      </c>
      <c r="G28" s="97">
        <f t="shared" ref="G28:G34" si="3">IFERROR(C28/F28,"-")</f>
        <v>15000</v>
      </c>
    </row>
    <row r="29" spans="1:7" x14ac:dyDescent="0.2">
      <c r="A29" s="27"/>
      <c r="B29" s="43">
        <v>20000</v>
      </c>
      <c r="C29" s="44">
        <v>30000</v>
      </c>
      <c r="D29" s="67">
        <v>10</v>
      </c>
      <c r="E29" s="24"/>
      <c r="F29" s="67">
        <v>2</v>
      </c>
      <c r="G29" s="96">
        <f t="shared" si="3"/>
        <v>15000</v>
      </c>
    </row>
    <row r="30" spans="1:7" x14ac:dyDescent="0.2">
      <c r="A30" s="27"/>
      <c r="B30" s="43">
        <v>20000</v>
      </c>
      <c r="C30" s="44">
        <v>30000</v>
      </c>
      <c r="D30" s="67">
        <v>10</v>
      </c>
      <c r="E30" s="24"/>
      <c r="F30" s="67">
        <v>2</v>
      </c>
      <c r="G30" s="96">
        <f t="shared" si="3"/>
        <v>15000</v>
      </c>
    </row>
    <row r="31" spans="1:7" x14ac:dyDescent="0.2">
      <c r="A31" s="27"/>
      <c r="B31" s="43">
        <v>20000</v>
      </c>
      <c r="C31" s="44">
        <v>30000</v>
      </c>
      <c r="D31" s="67">
        <v>10</v>
      </c>
      <c r="E31" s="24"/>
      <c r="F31" s="67">
        <v>2</v>
      </c>
      <c r="G31" s="96">
        <f t="shared" si="3"/>
        <v>15000</v>
      </c>
    </row>
    <row r="32" spans="1:7" x14ac:dyDescent="0.2">
      <c r="A32" s="27"/>
      <c r="B32" s="43">
        <v>20000</v>
      </c>
      <c r="C32" s="44">
        <v>30000</v>
      </c>
      <c r="D32" s="67">
        <v>10</v>
      </c>
      <c r="E32" s="24"/>
      <c r="F32" s="67">
        <v>2</v>
      </c>
      <c r="G32" s="96">
        <f t="shared" si="3"/>
        <v>15000</v>
      </c>
    </row>
    <row r="33" spans="1:13" x14ac:dyDescent="0.2">
      <c r="A33" s="34" t="s">
        <v>3</v>
      </c>
      <c r="B33" s="45">
        <f>SUM(B28:B32)</f>
        <v>100000</v>
      </c>
      <c r="C33" s="45">
        <f>SUM(C28:C32)</f>
        <v>150000</v>
      </c>
      <c r="D33" s="68">
        <f>SUM(D28:D32)</f>
        <v>50</v>
      </c>
      <c r="E33" s="35">
        <f>IFERROR(F33/D33,"-")</f>
        <v>0.2</v>
      </c>
      <c r="F33" s="68">
        <f>SUM(F28:F32)</f>
        <v>10</v>
      </c>
      <c r="G33" s="53">
        <f t="shared" si="3"/>
        <v>15000</v>
      </c>
      <c r="M33" s="17"/>
    </row>
    <row r="34" spans="1:13" ht="13.5" thickBot="1" x14ac:dyDescent="0.25">
      <c r="A34" s="32"/>
      <c r="B34" s="49">
        <f>B10+B17+B25+B33</f>
        <v>400000</v>
      </c>
      <c r="C34" s="49">
        <f>C10+C17+C25+C33</f>
        <v>600000</v>
      </c>
      <c r="D34" s="71">
        <f>D10+D17+D25+D33</f>
        <v>200</v>
      </c>
      <c r="E34" s="33">
        <f>IFERROR(AVERAGE(E10,E17,E25,E33),"-")</f>
        <v>0.2</v>
      </c>
      <c r="F34" s="71">
        <f>F10+F17+F25+F33</f>
        <v>40</v>
      </c>
      <c r="G34" s="54">
        <f t="shared" si="3"/>
        <v>15000</v>
      </c>
    </row>
    <row r="35" spans="1:13" x14ac:dyDescent="0.2">
      <c r="A35" s="1"/>
      <c r="B35" s="50"/>
      <c r="C35" s="50"/>
      <c r="D35" s="69"/>
      <c r="E35" s="24"/>
      <c r="G35" s="55"/>
    </row>
    <row r="36" spans="1:13" x14ac:dyDescent="0.2">
      <c r="A36" s="4"/>
      <c r="E36" s="24"/>
      <c r="G36" s="55"/>
    </row>
    <row r="37" spans="1:13" ht="13.5" thickBot="1" x14ac:dyDescent="0.25">
      <c r="A37" s="4"/>
      <c r="E37" s="24"/>
      <c r="G37" s="55"/>
    </row>
    <row r="38" spans="1:13" x14ac:dyDescent="0.2">
      <c r="A38" s="25" t="s">
        <v>27</v>
      </c>
      <c r="B38" s="40" t="s">
        <v>13</v>
      </c>
      <c r="C38" s="40" t="s">
        <v>14</v>
      </c>
      <c r="D38" s="65" t="s">
        <v>15</v>
      </c>
      <c r="E38" s="36" t="s">
        <v>16</v>
      </c>
      <c r="F38" s="65" t="s">
        <v>17</v>
      </c>
      <c r="G38" s="52" t="s">
        <v>18</v>
      </c>
    </row>
    <row r="39" spans="1:13" x14ac:dyDescent="0.2">
      <c r="A39" s="30"/>
      <c r="B39" s="51">
        <f>[1]november!B32</f>
        <v>0</v>
      </c>
      <c r="C39" s="44">
        <f>[1]november!C32</f>
        <v>0</v>
      </c>
      <c r="D39" s="67">
        <f>[1]november!D32</f>
        <v>0</v>
      </c>
      <c r="E39" s="75">
        <f>[1]november!E32</f>
        <v>0</v>
      </c>
      <c r="F39" s="67">
        <f>[1]november!F32</f>
        <v>0</v>
      </c>
      <c r="G39" s="56">
        <f>[1]november!G32</f>
        <v>0</v>
      </c>
    </row>
    <row r="40" spans="1:13" x14ac:dyDescent="0.2">
      <c r="A40" s="30"/>
      <c r="B40" s="51">
        <f t="shared" ref="B40:G44" si="4">B5</f>
        <v>20000</v>
      </c>
      <c r="C40" s="44">
        <f t="shared" si="4"/>
        <v>30000</v>
      </c>
      <c r="D40" s="67">
        <f t="shared" si="4"/>
        <v>10</v>
      </c>
      <c r="E40" s="75">
        <f t="shared" si="4"/>
        <v>0</v>
      </c>
      <c r="F40" s="67">
        <f t="shared" si="4"/>
        <v>2</v>
      </c>
      <c r="G40" s="56">
        <f t="shared" si="4"/>
        <v>15000</v>
      </c>
    </row>
    <row r="41" spans="1:13" x14ac:dyDescent="0.2">
      <c r="A41" s="30"/>
      <c r="B41" s="51">
        <f t="shared" si="4"/>
        <v>20000</v>
      </c>
      <c r="C41" s="44">
        <f t="shared" si="4"/>
        <v>30000</v>
      </c>
      <c r="D41" s="67">
        <f t="shared" si="4"/>
        <v>10</v>
      </c>
      <c r="E41" s="75">
        <f t="shared" si="4"/>
        <v>0</v>
      </c>
      <c r="F41" s="67">
        <f t="shared" si="4"/>
        <v>2</v>
      </c>
      <c r="G41" s="56">
        <f t="shared" si="4"/>
        <v>15000</v>
      </c>
    </row>
    <row r="42" spans="1:13" x14ac:dyDescent="0.2">
      <c r="A42" s="30"/>
      <c r="B42" s="51">
        <f t="shared" si="4"/>
        <v>20000</v>
      </c>
      <c r="C42" s="44">
        <f t="shared" si="4"/>
        <v>30000</v>
      </c>
      <c r="D42" s="67">
        <f t="shared" si="4"/>
        <v>10</v>
      </c>
      <c r="E42" s="75">
        <f t="shared" si="4"/>
        <v>0</v>
      </c>
      <c r="F42" s="67">
        <f t="shared" si="4"/>
        <v>2</v>
      </c>
      <c r="G42" s="56">
        <f t="shared" si="4"/>
        <v>15000</v>
      </c>
    </row>
    <row r="43" spans="1:13" x14ac:dyDescent="0.2">
      <c r="A43" s="30"/>
      <c r="B43" s="51">
        <f t="shared" si="4"/>
        <v>20000</v>
      </c>
      <c r="C43" s="44">
        <f t="shared" si="4"/>
        <v>30000</v>
      </c>
      <c r="D43" s="67">
        <f t="shared" si="4"/>
        <v>10</v>
      </c>
      <c r="E43" s="75">
        <f t="shared" si="4"/>
        <v>0</v>
      </c>
      <c r="F43" s="67">
        <f t="shared" si="4"/>
        <v>2</v>
      </c>
      <c r="G43" s="56">
        <f t="shared" si="4"/>
        <v>15000</v>
      </c>
    </row>
    <row r="44" spans="1:13" x14ac:dyDescent="0.2">
      <c r="A44" s="30"/>
      <c r="B44" s="51">
        <f t="shared" si="4"/>
        <v>20000</v>
      </c>
      <c r="C44" s="44">
        <f t="shared" si="4"/>
        <v>30000</v>
      </c>
      <c r="D44" s="67">
        <f t="shared" si="4"/>
        <v>10</v>
      </c>
      <c r="E44" s="75">
        <f t="shared" si="4"/>
        <v>0</v>
      </c>
      <c r="F44" s="67">
        <f t="shared" si="4"/>
        <v>2</v>
      </c>
      <c r="G44" s="56">
        <f t="shared" si="4"/>
        <v>15000</v>
      </c>
    </row>
    <row r="45" spans="1:13" x14ac:dyDescent="0.2">
      <c r="A45" s="30"/>
      <c r="B45" s="51">
        <f t="shared" ref="B45:G49" si="5">B12</f>
        <v>20000</v>
      </c>
      <c r="C45" s="44">
        <f t="shared" si="5"/>
        <v>30000</v>
      </c>
      <c r="D45" s="67">
        <f t="shared" si="5"/>
        <v>10</v>
      </c>
      <c r="E45" s="75">
        <f t="shared" si="5"/>
        <v>0</v>
      </c>
      <c r="F45" s="67">
        <f t="shared" si="5"/>
        <v>2</v>
      </c>
      <c r="G45" s="56">
        <f t="shared" si="5"/>
        <v>15000</v>
      </c>
    </row>
    <row r="46" spans="1:13" x14ac:dyDescent="0.2">
      <c r="A46" s="30"/>
      <c r="B46" s="51">
        <f t="shared" si="5"/>
        <v>20000</v>
      </c>
      <c r="C46" s="44">
        <f t="shared" si="5"/>
        <v>30000</v>
      </c>
      <c r="D46" s="67">
        <f t="shared" si="5"/>
        <v>10</v>
      </c>
      <c r="E46" s="75">
        <f t="shared" si="5"/>
        <v>0</v>
      </c>
      <c r="F46" s="67">
        <f t="shared" si="5"/>
        <v>2</v>
      </c>
      <c r="G46" s="56">
        <f t="shared" si="5"/>
        <v>15000</v>
      </c>
    </row>
    <row r="47" spans="1:13" x14ac:dyDescent="0.2">
      <c r="A47" s="30"/>
      <c r="B47" s="51">
        <f t="shared" si="5"/>
        <v>20000</v>
      </c>
      <c r="C47" s="44">
        <f t="shared" si="5"/>
        <v>30000</v>
      </c>
      <c r="D47" s="67">
        <f t="shared" si="5"/>
        <v>10</v>
      </c>
      <c r="E47" s="75">
        <f t="shared" si="5"/>
        <v>0</v>
      </c>
      <c r="F47" s="67">
        <f t="shared" si="5"/>
        <v>2</v>
      </c>
      <c r="G47" s="56">
        <f t="shared" si="5"/>
        <v>15000</v>
      </c>
    </row>
    <row r="48" spans="1:13" x14ac:dyDescent="0.2">
      <c r="A48" s="30"/>
      <c r="B48" s="51">
        <f t="shared" si="5"/>
        <v>20000</v>
      </c>
      <c r="C48" s="44">
        <f t="shared" si="5"/>
        <v>30000</v>
      </c>
      <c r="D48" s="67">
        <f t="shared" si="5"/>
        <v>10</v>
      </c>
      <c r="E48" s="75">
        <f t="shared" si="5"/>
        <v>0</v>
      </c>
      <c r="F48" s="67">
        <f t="shared" si="5"/>
        <v>2</v>
      </c>
      <c r="G48" s="56">
        <f t="shared" si="5"/>
        <v>15000</v>
      </c>
    </row>
    <row r="49" spans="1:7" x14ac:dyDescent="0.2">
      <c r="A49" s="30"/>
      <c r="B49" s="51">
        <f t="shared" si="5"/>
        <v>20000</v>
      </c>
      <c r="C49" s="44">
        <f t="shared" si="5"/>
        <v>30000</v>
      </c>
      <c r="D49" s="67">
        <f t="shared" si="5"/>
        <v>10</v>
      </c>
      <c r="E49" s="75">
        <f t="shared" si="5"/>
        <v>0</v>
      </c>
      <c r="F49" s="67">
        <f t="shared" si="5"/>
        <v>2</v>
      </c>
      <c r="G49" s="56">
        <f t="shared" si="5"/>
        <v>15000</v>
      </c>
    </row>
    <row r="50" spans="1:7" x14ac:dyDescent="0.2">
      <c r="A50" s="30"/>
      <c r="B50" s="51">
        <f t="shared" ref="B50:G54" si="6">B20</f>
        <v>20000</v>
      </c>
      <c r="C50" s="44">
        <f t="shared" si="6"/>
        <v>30000</v>
      </c>
      <c r="D50" s="67">
        <f t="shared" si="6"/>
        <v>10</v>
      </c>
      <c r="E50" s="75">
        <f t="shared" si="6"/>
        <v>0</v>
      </c>
      <c r="F50" s="67">
        <f t="shared" si="6"/>
        <v>2</v>
      </c>
      <c r="G50" s="56">
        <f t="shared" si="6"/>
        <v>15000</v>
      </c>
    </row>
    <row r="51" spans="1:7" x14ac:dyDescent="0.2">
      <c r="A51" s="30"/>
      <c r="B51" s="51">
        <f t="shared" si="6"/>
        <v>20000</v>
      </c>
      <c r="C51" s="44">
        <f t="shared" si="6"/>
        <v>30000</v>
      </c>
      <c r="D51" s="67">
        <f t="shared" si="6"/>
        <v>10</v>
      </c>
      <c r="E51" s="75">
        <f t="shared" si="6"/>
        <v>0</v>
      </c>
      <c r="F51" s="67">
        <f t="shared" si="6"/>
        <v>2</v>
      </c>
      <c r="G51" s="56">
        <f t="shared" si="6"/>
        <v>15000</v>
      </c>
    </row>
    <row r="52" spans="1:7" x14ac:dyDescent="0.2">
      <c r="A52" s="30"/>
      <c r="B52" s="51">
        <f t="shared" si="6"/>
        <v>20000</v>
      </c>
      <c r="C52" s="44">
        <f t="shared" si="6"/>
        <v>30000</v>
      </c>
      <c r="D52" s="67">
        <f t="shared" si="6"/>
        <v>10</v>
      </c>
      <c r="E52" s="75">
        <f t="shared" si="6"/>
        <v>0</v>
      </c>
      <c r="F52" s="67">
        <f t="shared" si="6"/>
        <v>2</v>
      </c>
      <c r="G52" s="56">
        <f t="shared" si="6"/>
        <v>15000</v>
      </c>
    </row>
    <row r="53" spans="1:7" x14ac:dyDescent="0.2">
      <c r="A53" s="30"/>
      <c r="B53" s="51">
        <f t="shared" si="6"/>
        <v>20000</v>
      </c>
      <c r="C53" s="44">
        <f t="shared" si="6"/>
        <v>30000</v>
      </c>
      <c r="D53" s="67">
        <f t="shared" si="6"/>
        <v>10</v>
      </c>
      <c r="E53" s="75">
        <f t="shared" si="6"/>
        <v>0</v>
      </c>
      <c r="F53" s="67">
        <f t="shared" si="6"/>
        <v>2</v>
      </c>
      <c r="G53" s="56">
        <f t="shared" si="6"/>
        <v>15000</v>
      </c>
    </row>
    <row r="54" spans="1:7" x14ac:dyDescent="0.2">
      <c r="A54" s="30"/>
      <c r="B54" s="51">
        <f t="shared" si="6"/>
        <v>20000</v>
      </c>
      <c r="C54" s="44">
        <f t="shared" si="6"/>
        <v>30000</v>
      </c>
      <c r="D54" s="67">
        <f t="shared" si="6"/>
        <v>10</v>
      </c>
      <c r="E54" s="75">
        <f t="shared" si="6"/>
        <v>0</v>
      </c>
      <c r="F54" s="67">
        <f t="shared" si="6"/>
        <v>2</v>
      </c>
      <c r="G54" s="56">
        <f t="shared" si="6"/>
        <v>15000</v>
      </c>
    </row>
    <row r="55" spans="1:7" x14ac:dyDescent="0.2">
      <c r="A55" s="30"/>
      <c r="B55" s="51">
        <f t="shared" ref="B55:G56" si="7">B28</f>
        <v>20000</v>
      </c>
      <c r="C55" s="44">
        <f t="shared" si="7"/>
        <v>30000</v>
      </c>
      <c r="D55" s="67">
        <f t="shared" si="7"/>
        <v>10</v>
      </c>
      <c r="E55" s="75">
        <f t="shared" si="7"/>
        <v>0</v>
      </c>
      <c r="F55" s="67">
        <f t="shared" si="7"/>
        <v>2</v>
      </c>
      <c r="G55" s="56">
        <f t="shared" si="7"/>
        <v>15000</v>
      </c>
    </row>
    <row r="56" spans="1:7" x14ac:dyDescent="0.2">
      <c r="A56" s="30"/>
      <c r="B56" s="51">
        <f t="shared" si="7"/>
        <v>20000</v>
      </c>
      <c r="C56" s="44">
        <f t="shared" si="7"/>
        <v>30000</v>
      </c>
      <c r="D56" s="67">
        <f t="shared" si="7"/>
        <v>10</v>
      </c>
      <c r="E56" s="75">
        <f t="shared" si="7"/>
        <v>0</v>
      </c>
      <c r="F56" s="67">
        <f t="shared" si="7"/>
        <v>2</v>
      </c>
      <c r="G56" s="56">
        <f t="shared" si="7"/>
        <v>15000</v>
      </c>
    </row>
    <row r="57" spans="1:7" x14ac:dyDescent="0.2">
      <c r="A57" s="30"/>
      <c r="B57" s="51">
        <f>B30</f>
        <v>20000</v>
      </c>
      <c r="C57" s="44">
        <f>C30</f>
        <v>30000</v>
      </c>
      <c r="D57" s="67">
        <f>D30</f>
        <v>10</v>
      </c>
      <c r="E57" s="75">
        <v>0</v>
      </c>
      <c r="F57" s="67">
        <f>F30</f>
        <v>2</v>
      </c>
      <c r="G57" s="56">
        <f>G30</f>
        <v>15000</v>
      </c>
    </row>
    <row r="58" spans="1:7" x14ac:dyDescent="0.2">
      <c r="A58" s="30"/>
      <c r="B58" s="51">
        <f t="shared" ref="B58:G59" si="8">B31</f>
        <v>20000</v>
      </c>
      <c r="C58" s="44">
        <f t="shared" si="8"/>
        <v>30000</v>
      </c>
      <c r="D58" s="67">
        <f t="shared" si="8"/>
        <v>10</v>
      </c>
      <c r="E58" s="75">
        <f t="shared" si="8"/>
        <v>0</v>
      </c>
      <c r="F58" s="67">
        <f t="shared" si="8"/>
        <v>2</v>
      </c>
      <c r="G58" s="56">
        <f t="shared" si="8"/>
        <v>15000</v>
      </c>
    </row>
    <row r="59" spans="1:7" x14ac:dyDescent="0.2">
      <c r="A59" s="30"/>
      <c r="B59" s="51">
        <f t="shared" si="8"/>
        <v>20000</v>
      </c>
      <c r="C59" s="44">
        <f t="shared" si="8"/>
        <v>30000</v>
      </c>
      <c r="D59" s="67">
        <f t="shared" si="8"/>
        <v>10</v>
      </c>
      <c r="E59" s="75">
        <f t="shared" si="8"/>
        <v>0</v>
      </c>
      <c r="F59" s="67">
        <f t="shared" si="8"/>
        <v>2</v>
      </c>
      <c r="G59" s="56">
        <f t="shared" si="8"/>
        <v>15000</v>
      </c>
    </row>
    <row r="60" spans="1:7" ht="13.5" thickBot="1" x14ac:dyDescent="0.25">
      <c r="A60" s="37" t="s">
        <v>11</v>
      </c>
      <c r="B60" s="58">
        <f>SUM(B37:B59)</f>
        <v>400000</v>
      </c>
      <c r="C60" s="58">
        <f>SUM(C37:C59)</f>
        <v>600000</v>
      </c>
      <c r="D60" s="73">
        <f>SUM(D37:D59)</f>
        <v>200</v>
      </c>
      <c r="E60" s="76">
        <f>F60/D60</f>
        <v>0.2</v>
      </c>
      <c r="F60" s="73">
        <f>SUM(F37:F59)</f>
        <v>40</v>
      </c>
      <c r="G60" s="59">
        <f>C60/F60</f>
        <v>15000</v>
      </c>
    </row>
    <row r="61" spans="1:7" ht="13.5" thickTop="1" x14ac:dyDescent="0.2"/>
  </sheetData>
  <phoneticPr fontId="2" type="noConversion"/>
  <pageMargins left="0.75" right="0.75" top="0.37" bottom="1" header="0.12" footer="0.5"/>
  <pageSetup paperSize="9" orientation="portrait" horizontalDpi="0" verticalDpi="0" r:id="rId1"/>
  <headerFooter alignWithMargins="0">
    <oddHeader>&amp;CSales Results  December 2006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Quarterly</vt:lpstr>
    </vt:vector>
  </TitlesOfParts>
  <Company>O4H+O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Buenaobra</dc:creator>
  <cp:lastModifiedBy>Camilla Harbo Anderson</cp:lastModifiedBy>
  <cp:lastPrinted>2014-11-02T15:18:48Z</cp:lastPrinted>
  <dcterms:created xsi:type="dcterms:W3CDTF">2006-05-06T23:56:16Z</dcterms:created>
  <dcterms:modified xsi:type="dcterms:W3CDTF">2014-12-11T01:15:20Z</dcterms:modified>
</cp:coreProperties>
</file>